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W:\Dokumenty\2025\WYNIKI\Wieloboje atletyczne\"/>
    </mc:Choice>
  </mc:AlternateContent>
  <xr:revisionPtr revIDLastSave="0" documentId="13_ncr:1_{166F28B9-B299-4CF1-BA3F-2FED15F55440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DZ12" sheetId="1" r:id="rId1"/>
    <sheet name="K17" sheetId="2" r:id="rId2"/>
    <sheet name="K23" sheetId="3" r:id="rId3"/>
    <sheet name="CH12" sheetId="4" r:id="rId4"/>
    <sheet name="M17" sheetId="5" r:id="rId5"/>
    <sheet name="M23" sheetId="6" r:id="rId6"/>
    <sheet name="Kl. powiatów" sheetId="7" r:id="rId7"/>
    <sheet name="Arkusze sędziowskie" sheetId="8" r:id="rId8"/>
    <sheet name="Grupy startowe U12" sheetId="9" r:id="rId9"/>
    <sheet name="Uczestnicy" sheetId="10" r:id="rId10"/>
    <sheet name="TABELE_K" sheetId="11" state="hidden" r:id="rId11"/>
    <sheet name="TABELE_M" sheetId="12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1Lx791RE/j+OnIDekLxA96+bXT8Sv4wIlEREZjaXwIw="/>
    </ext>
  </extLst>
</workbook>
</file>

<file path=xl/calcChain.xml><?xml version="1.0" encoding="utf-8"?>
<calcChain xmlns="http://schemas.openxmlformats.org/spreadsheetml/2006/main">
  <c r="P15" i="7" l="1"/>
  <c r="O14" i="7"/>
  <c r="O13" i="7"/>
  <c r="O12" i="7"/>
  <c r="P12" i="7" s="1"/>
  <c r="O11" i="7"/>
  <c r="Q35" i="6"/>
  <c r="M35" i="6"/>
  <c r="K35" i="6"/>
  <c r="I35" i="6"/>
  <c r="E35" i="6"/>
  <c r="Q34" i="6"/>
  <c r="M34" i="6"/>
  <c r="K34" i="6"/>
  <c r="I34" i="6"/>
  <c r="E34" i="6"/>
  <c r="Q33" i="6"/>
  <c r="M33" i="6"/>
  <c r="K33" i="6"/>
  <c r="I33" i="6"/>
  <c r="E33" i="6"/>
  <c r="Q32" i="6"/>
  <c r="M32" i="6"/>
  <c r="K32" i="6"/>
  <c r="I32" i="6"/>
  <c r="U32" i="6" s="1"/>
  <c r="V32" i="6" s="1"/>
  <c r="E32" i="6"/>
  <c r="Q31" i="6"/>
  <c r="M31" i="6"/>
  <c r="K31" i="6"/>
  <c r="I31" i="6"/>
  <c r="E31" i="6"/>
  <c r="Q30" i="6"/>
  <c r="M30" i="6"/>
  <c r="K30" i="6"/>
  <c r="I30" i="6"/>
  <c r="E30" i="6"/>
  <c r="Q29" i="6"/>
  <c r="M29" i="6"/>
  <c r="K29" i="6"/>
  <c r="I29" i="6"/>
  <c r="E29" i="6"/>
  <c r="Q28" i="6"/>
  <c r="M28" i="6"/>
  <c r="K28" i="6"/>
  <c r="I28" i="6"/>
  <c r="E28" i="6"/>
  <c r="Q27" i="6"/>
  <c r="M27" i="6"/>
  <c r="K27" i="6"/>
  <c r="I27" i="6"/>
  <c r="E27" i="6"/>
  <c r="Q26" i="6"/>
  <c r="M26" i="6"/>
  <c r="K26" i="6"/>
  <c r="I26" i="6"/>
  <c r="E26" i="6"/>
  <c r="Q25" i="6"/>
  <c r="M25" i="6"/>
  <c r="K25" i="6"/>
  <c r="I25" i="6"/>
  <c r="E25" i="6"/>
  <c r="Q24" i="6"/>
  <c r="M24" i="6"/>
  <c r="K24" i="6"/>
  <c r="I24" i="6"/>
  <c r="U24" i="6" s="1"/>
  <c r="V24" i="6" s="1"/>
  <c r="E24" i="6"/>
  <c r="Q23" i="6"/>
  <c r="M23" i="6"/>
  <c r="K23" i="6"/>
  <c r="I23" i="6"/>
  <c r="E23" i="6"/>
  <c r="Q22" i="6"/>
  <c r="M22" i="6"/>
  <c r="K22" i="6"/>
  <c r="I22" i="6"/>
  <c r="E22" i="6"/>
  <c r="Q21" i="6"/>
  <c r="M21" i="6"/>
  <c r="K21" i="6"/>
  <c r="I21" i="6"/>
  <c r="E21" i="6"/>
  <c r="Q20" i="6"/>
  <c r="M20" i="6"/>
  <c r="K20" i="6"/>
  <c r="I20" i="6"/>
  <c r="U20" i="6" s="1"/>
  <c r="V20" i="6" s="1"/>
  <c r="G20" i="6"/>
  <c r="E20" i="6"/>
  <c r="M19" i="6"/>
  <c r="K19" i="6"/>
  <c r="I19" i="6"/>
  <c r="G19" i="6"/>
  <c r="E19" i="6"/>
  <c r="V18" i="6"/>
  <c r="M18" i="6"/>
  <c r="K18" i="6"/>
  <c r="I18" i="6"/>
  <c r="U18" i="6" s="1"/>
  <c r="G18" i="6"/>
  <c r="E18" i="6"/>
  <c r="M17" i="6"/>
  <c r="K17" i="6"/>
  <c r="I17" i="6"/>
  <c r="U17" i="6" s="1"/>
  <c r="V17" i="6" s="1"/>
  <c r="G17" i="6"/>
  <c r="E17" i="6"/>
  <c r="M16" i="6"/>
  <c r="K16" i="6"/>
  <c r="I16" i="6"/>
  <c r="G16" i="6"/>
  <c r="E16" i="6"/>
  <c r="M15" i="6"/>
  <c r="K15" i="6"/>
  <c r="I15" i="6"/>
  <c r="G15" i="6"/>
  <c r="E15" i="6"/>
  <c r="M14" i="6"/>
  <c r="K14" i="6"/>
  <c r="I14" i="6"/>
  <c r="G14" i="6"/>
  <c r="E14" i="6"/>
  <c r="M13" i="6"/>
  <c r="U13" i="6" s="1"/>
  <c r="V13" i="6" s="1"/>
  <c r="K13" i="6"/>
  <c r="I13" i="6"/>
  <c r="G13" i="6"/>
  <c r="E13" i="6"/>
  <c r="M12" i="6"/>
  <c r="K12" i="6"/>
  <c r="I12" i="6"/>
  <c r="U12" i="6" s="1"/>
  <c r="V12" i="6" s="1"/>
  <c r="G12" i="6"/>
  <c r="E12" i="6"/>
  <c r="M11" i="6"/>
  <c r="K11" i="6"/>
  <c r="I11" i="6"/>
  <c r="G11" i="6"/>
  <c r="E11" i="6"/>
  <c r="M10" i="6"/>
  <c r="K10" i="6"/>
  <c r="I10" i="6"/>
  <c r="G10" i="6"/>
  <c r="E10" i="6"/>
  <c r="U9" i="6"/>
  <c r="M9" i="6"/>
  <c r="K9" i="6"/>
  <c r="I9" i="6"/>
  <c r="G9" i="6"/>
  <c r="E9" i="6"/>
  <c r="Q36" i="5"/>
  <c r="M36" i="5"/>
  <c r="K36" i="5"/>
  <c r="I36" i="5"/>
  <c r="E36" i="5"/>
  <c r="Q35" i="5"/>
  <c r="M35" i="5"/>
  <c r="K35" i="5"/>
  <c r="I35" i="5"/>
  <c r="E35" i="5"/>
  <c r="Q34" i="5"/>
  <c r="M34" i="5"/>
  <c r="K34" i="5"/>
  <c r="I34" i="5"/>
  <c r="U34" i="5" s="1"/>
  <c r="V34" i="5" s="1"/>
  <c r="E34" i="5"/>
  <c r="Q33" i="5"/>
  <c r="M33" i="5"/>
  <c r="K33" i="5"/>
  <c r="I33" i="5"/>
  <c r="E33" i="5"/>
  <c r="Q32" i="5"/>
  <c r="M32" i="5"/>
  <c r="K32" i="5"/>
  <c r="I32" i="5"/>
  <c r="E32" i="5"/>
  <c r="Q31" i="5"/>
  <c r="M31" i="5"/>
  <c r="K31" i="5"/>
  <c r="I31" i="5"/>
  <c r="E31" i="5"/>
  <c r="Q30" i="5"/>
  <c r="M30" i="5"/>
  <c r="K30" i="5"/>
  <c r="I30" i="5"/>
  <c r="U30" i="5" s="1"/>
  <c r="V30" i="5" s="1"/>
  <c r="E30" i="5"/>
  <c r="Q29" i="5"/>
  <c r="M29" i="5"/>
  <c r="K29" i="5"/>
  <c r="I29" i="5"/>
  <c r="E29" i="5"/>
  <c r="Q28" i="5"/>
  <c r="M28" i="5"/>
  <c r="K28" i="5"/>
  <c r="I28" i="5"/>
  <c r="E28" i="5"/>
  <c r="Q27" i="5"/>
  <c r="M27" i="5"/>
  <c r="K27" i="5"/>
  <c r="I27" i="5"/>
  <c r="E27" i="5"/>
  <c r="Q26" i="5"/>
  <c r="M26" i="5"/>
  <c r="K26" i="5"/>
  <c r="I26" i="5"/>
  <c r="U26" i="5" s="1"/>
  <c r="V26" i="5" s="1"/>
  <c r="E26" i="5"/>
  <c r="Q25" i="5"/>
  <c r="M25" i="5"/>
  <c r="K25" i="5"/>
  <c r="I25" i="5"/>
  <c r="E25" i="5"/>
  <c r="Q24" i="5"/>
  <c r="M24" i="5"/>
  <c r="K24" i="5"/>
  <c r="I24" i="5"/>
  <c r="E24" i="5"/>
  <c r="Q23" i="5"/>
  <c r="M23" i="5"/>
  <c r="K23" i="5"/>
  <c r="I23" i="5"/>
  <c r="E23" i="5"/>
  <c r="Q22" i="5"/>
  <c r="M22" i="5"/>
  <c r="K22" i="5"/>
  <c r="I22" i="5"/>
  <c r="U22" i="5" s="1"/>
  <c r="V22" i="5" s="1"/>
  <c r="E22" i="5"/>
  <c r="Q21" i="5"/>
  <c r="M21" i="5"/>
  <c r="K21" i="5"/>
  <c r="I21" i="5"/>
  <c r="G21" i="5"/>
  <c r="E21" i="5"/>
  <c r="U20" i="5"/>
  <c r="V20" i="5" s="1"/>
  <c r="M20" i="5"/>
  <c r="K20" i="5"/>
  <c r="I20" i="5"/>
  <c r="G20" i="5"/>
  <c r="E20" i="5"/>
  <c r="M19" i="5"/>
  <c r="K19" i="5"/>
  <c r="I19" i="5"/>
  <c r="G19" i="5"/>
  <c r="E19" i="5"/>
  <c r="M18" i="5"/>
  <c r="K18" i="5"/>
  <c r="I18" i="5"/>
  <c r="G18" i="5"/>
  <c r="E18" i="5"/>
  <c r="U17" i="5"/>
  <c r="M17" i="5"/>
  <c r="K17" i="5"/>
  <c r="I17" i="5"/>
  <c r="G17" i="5"/>
  <c r="E17" i="5"/>
  <c r="M16" i="5"/>
  <c r="K16" i="5"/>
  <c r="I16" i="5"/>
  <c r="G16" i="5"/>
  <c r="E16" i="5"/>
  <c r="M15" i="5"/>
  <c r="K15" i="5"/>
  <c r="I15" i="5"/>
  <c r="G15" i="5"/>
  <c r="E15" i="5"/>
  <c r="U14" i="5"/>
  <c r="M14" i="5"/>
  <c r="K14" i="5"/>
  <c r="I14" i="5"/>
  <c r="G14" i="5"/>
  <c r="E14" i="5"/>
  <c r="M13" i="5"/>
  <c r="K13" i="5"/>
  <c r="I13" i="5"/>
  <c r="G13" i="5"/>
  <c r="E13" i="5"/>
  <c r="M12" i="5"/>
  <c r="U12" i="5" s="1"/>
  <c r="K12" i="5"/>
  <c r="I12" i="5"/>
  <c r="G12" i="5"/>
  <c r="E12" i="5"/>
  <c r="M11" i="5"/>
  <c r="K11" i="5"/>
  <c r="I11" i="5"/>
  <c r="G11" i="5"/>
  <c r="E11" i="5"/>
  <c r="M10" i="5"/>
  <c r="K10" i="5"/>
  <c r="I10" i="5"/>
  <c r="U10" i="5" s="1"/>
  <c r="G10" i="5"/>
  <c r="E10" i="5"/>
  <c r="M9" i="5"/>
  <c r="U9" i="5" s="1"/>
  <c r="K9" i="5"/>
  <c r="I9" i="5"/>
  <c r="G9" i="5"/>
  <c r="E9" i="5"/>
  <c r="U37" i="4"/>
  <c r="Q37" i="4"/>
  <c r="M37" i="4"/>
  <c r="K37" i="4"/>
  <c r="I37" i="4"/>
  <c r="V37" i="4" s="1"/>
  <c r="E37" i="4"/>
  <c r="U36" i="4"/>
  <c r="Q36" i="4"/>
  <c r="M36" i="4"/>
  <c r="K36" i="4"/>
  <c r="I36" i="4"/>
  <c r="E36" i="4"/>
  <c r="Q35" i="4"/>
  <c r="M35" i="4"/>
  <c r="K35" i="4"/>
  <c r="I35" i="4"/>
  <c r="E35" i="4"/>
  <c r="U34" i="4"/>
  <c r="Q34" i="4"/>
  <c r="M34" i="4"/>
  <c r="K34" i="4"/>
  <c r="I34" i="4"/>
  <c r="E34" i="4"/>
  <c r="U33" i="4"/>
  <c r="Q33" i="4"/>
  <c r="M33" i="4"/>
  <c r="K33" i="4"/>
  <c r="I33" i="4"/>
  <c r="E33" i="4"/>
  <c r="U32" i="4"/>
  <c r="Q32" i="4"/>
  <c r="M32" i="4"/>
  <c r="K32" i="4"/>
  <c r="I32" i="4"/>
  <c r="E32" i="4"/>
  <c r="U31" i="4"/>
  <c r="Q31" i="4"/>
  <c r="M31" i="4"/>
  <c r="K31" i="4"/>
  <c r="I31" i="4"/>
  <c r="G31" i="4"/>
  <c r="E31" i="4"/>
  <c r="U30" i="4"/>
  <c r="Q30" i="4"/>
  <c r="M30" i="4"/>
  <c r="K30" i="4"/>
  <c r="I30" i="4"/>
  <c r="G30" i="4"/>
  <c r="E30" i="4"/>
  <c r="U29" i="4"/>
  <c r="Q29" i="4"/>
  <c r="M29" i="4"/>
  <c r="K29" i="4"/>
  <c r="V29" i="4" s="1"/>
  <c r="I29" i="4"/>
  <c r="E29" i="4"/>
  <c r="U28" i="4"/>
  <c r="Q28" i="4"/>
  <c r="M28" i="4"/>
  <c r="K28" i="4"/>
  <c r="I28" i="4"/>
  <c r="E28" i="4"/>
  <c r="U27" i="4"/>
  <c r="Q27" i="4"/>
  <c r="M27" i="4"/>
  <c r="K27" i="4"/>
  <c r="V27" i="4" s="1"/>
  <c r="I27" i="4"/>
  <c r="E27" i="4"/>
  <c r="U26" i="4"/>
  <c r="Q26" i="4"/>
  <c r="M26" i="4"/>
  <c r="K26" i="4"/>
  <c r="I26" i="4"/>
  <c r="G26" i="4"/>
  <c r="E26" i="4"/>
  <c r="U25" i="4"/>
  <c r="Q25" i="4"/>
  <c r="M25" i="4"/>
  <c r="K25" i="4"/>
  <c r="I25" i="4"/>
  <c r="E25" i="4"/>
  <c r="U24" i="4"/>
  <c r="Q24" i="4"/>
  <c r="M24" i="4"/>
  <c r="K24" i="4"/>
  <c r="I24" i="4"/>
  <c r="E24" i="4"/>
  <c r="U23" i="4"/>
  <c r="Q23" i="4"/>
  <c r="M23" i="4"/>
  <c r="K23" i="4"/>
  <c r="I23" i="4"/>
  <c r="G23" i="4"/>
  <c r="E23" i="4"/>
  <c r="U22" i="4"/>
  <c r="Q22" i="4"/>
  <c r="M22" i="4"/>
  <c r="K22" i="4"/>
  <c r="I22" i="4"/>
  <c r="G22" i="4"/>
  <c r="E22" i="4"/>
  <c r="U21" i="4"/>
  <c r="Q21" i="4"/>
  <c r="M21" i="4"/>
  <c r="K21" i="4"/>
  <c r="I21" i="4"/>
  <c r="G21" i="4"/>
  <c r="E21" i="4"/>
  <c r="U20" i="4"/>
  <c r="Q20" i="4"/>
  <c r="M20" i="4"/>
  <c r="K20" i="4"/>
  <c r="I20" i="4"/>
  <c r="G20" i="4"/>
  <c r="E20" i="4"/>
  <c r="U19" i="4"/>
  <c r="Q19" i="4"/>
  <c r="M19" i="4"/>
  <c r="K19" i="4"/>
  <c r="I19" i="4"/>
  <c r="E19" i="4"/>
  <c r="U18" i="4"/>
  <c r="Q18" i="4"/>
  <c r="M18" i="4"/>
  <c r="K18" i="4"/>
  <c r="I18" i="4"/>
  <c r="E18" i="4"/>
  <c r="Q17" i="4"/>
  <c r="M17" i="4"/>
  <c r="K17" i="4"/>
  <c r="I17" i="4"/>
  <c r="E17" i="4"/>
  <c r="U16" i="4"/>
  <c r="Q16" i="4"/>
  <c r="M16" i="4"/>
  <c r="K16" i="4"/>
  <c r="I16" i="4"/>
  <c r="G16" i="4"/>
  <c r="E16" i="4"/>
  <c r="U15" i="4"/>
  <c r="Q15" i="4"/>
  <c r="M15" i="4"/>
  <c r="K15" i="4"/>
  <c r="I15" i="4"/>
  <c r="E15" i="4"/>
  <c r="U14" i="4"/>
  <c r="Q14" i="4"/>
  <c r="M14" i="4"/>
  <c r="K14" i="4"/>
  <c r="I14" i="4"/>
  <c r="G14" i="4"/>
  <c r="E14" i="4"/>
  <c r="U13" i="4"/>
  <c r="Q13" i="4"/>
  <c r="M13" i="4"/>
  <c r="K13" i="4"/>
  <c r="I13" i="4"/>
  <c r="E13" i="4"/>
  <c r="U12" i="4"/>
  <c r="Q12" i="4"/>
  <c r="M12" i="4"/>
  <c r="K12" i="4"/>
  <c r="I12" i="4"/>
  <c r="E12" i="4"/>
  <c r="U11" i="4"/>
  <c r="Q11" i="4"/>
  <c r="M11" i="4"/>
  <c r="K11" i="4"/>
  <c r="I11" i="4"/>
  <c r="E11" i="4"/>
  <c r="U10" i="4"/>
  <c r="Q10" i="4"/>
  <c r="M10" i="4"/>
  <c r="K10" i="4"/>
  <c r="I10" i="4"/>
  <c r="E10" i="4"/>
  <c r="U9" i="4"/>
  <c r="Q9" i="4"/>
  <c r="M9" i="4"/>
  <c r="K9" i="4"/>
  <c r="I9" i="4"/>
  <c r="G9" i="4"/>
  <c r="E9" i="4"/>
  <c r="Q37" i="3"/>
  <c r="M37" i="3"/>
  <c r="K37" i="3"/>
  <c r="I37" i="3"/>
  <c r="E37" i="3"/>
  <c r="Q36" i="3"/>
  <c r="M36" i="3"/>
  <c r="K36" i="3"/>
  <c r="I36" i="3"/>
  <c r="E36" i="3"/>
  <c r="Q35" i="3"/>
  <c r="M35" i="3"/>
  <c r="K35" i="3"/>
  <c r="I35" i="3"/>
  <c r="E35" i="3"/>
  <c r="Q34" i="3"/>
  <c r="M34" i="3"/>
  <c r="K34" i="3"/>
  <c r="I34" i="3"/>
  <c r="U34" i="3" s="1"/>
  <c r="V34" i="3" s="1"/>
  <c r="E34" i="3"/>
  <c r="Q33" i="3"/>
  <c r="M33" i="3"/>
  <c r="K33" i="3"/>
  <c r="I33" i="3"/>
  <c r="E33" i="3"/>
  <c r="Q32" i="3"/>
  <c r="M32" i="3"/>
  <c r="K32" i="3"/>
  <c r="I32" i="3"/>
  <c r="E32" i="3"/>
  <c r="Q31" i="3"/>
  <c r="M31" i="3"/>
  <c r="K31" i="3"/>
  <c r="I31" i="3"/>
  <c r="E31" i="3"/>
  <c r="Q30" i="3"/>
  <c r="M30" i="3"/>
  <c r="K30" i="3"/>
  <c r="I30" i="3"/>
  <c r="E30" i="3"/>
  <c r="Q29" i="3"/>
  <c r="M29" i="3"/>
  <c r="K29" i="3"/>
  <c r="I29" i="3"/>
  <c r="E29" i="3"/>
  <c r="Q28" i="3"/>
  <c r="M28" i="3"/>
  <c r="K28" i="3"/>
  <c r="I28" i="3"/>
  <c r="E28" i="3"/>
  <c r="Q27" i="3"/>
  <c r="M27" i="3"/>
  <c r="K27" i="3"/>
  <c r="I27" i="3"/>
  <c r="E27" i="3"/>
  <c r="Q26" i="3"/>
  <c r="M26" i="3"/>
  <c r="K26" i="3"/>
  <c r="I26" i="3"/>
  <c r="U26" i="3" s="1"/>
  <c r="V26" i="3" s="1"/>
  <c r="E26" i="3"/>
  <c r="Q25" i="3"/>
  <c r="M25" i="3"/>
  <c r="K25" i="3"/>
  <c r="I25" i="3"/>
  <c r="E25" i="3"/>
  <c r="Q24" i="3"/>
  <c r="M24" i="3"/>
  <c r="K24" i="3"/>
  <c r="I24" i="3"/>
  <c r="E24" i="3"/>
  <c r="Q23" i="3"/>
  <c r="M23" i="3"/>
  <c r="K23" i="3"/>
  <c r="I23" i="3"/>
  <c r="E23" i="3"/>
  <c r="Q22" i="3"/>
  <c r="M22" i="3"/>
  <c r="K22" i="3"/>
  <c r="I22" i="3"/>
  <c r="U22" i="3" s="1"/>
  <c r="V22" i="3" s="1"/>
  <c r="G22" i="3"/>
  <c r="E22" i="3"/>
  <c r="M21" i="3"/>
  <c r="K21" i="3"/>
  <c r="I21" i="3"/>
  <c r="G21" i="3"/>
  <c r="E21" i="3"/>
  <c r="M20" i="3"/>
  <c r="K20" i="3"/>
  <c r="I20" i="3"/>
  <c r="U20" i="3" s="1"/>
  <c r="V20" i="3" s="1"/>
  <c r="G20" i="3"/>
  <c r="E20" i="3"/>
  <c r="M19" i="3"/>
  <c r="K19" i="3"/>
  <c r="I19" i="3"/>
  <c r="G19" i="3"/>
  <c r="E19" i="3"/>
  <c r="U18" i="3"/>
  <c r="V18" i="3" s="1"/>
  <c r="M18" i="3"/>
  <c r="K18" i="3"/>
  <c r="I18" i="3"/>
  <c r="G18" i="3"/>
  <c r="E18" i="3"/>
  <c r="M17" i="3"/>
  <c r="K17" i="3"/>
  <c r="I17" i="3"/>
  <c r="G17" i="3"/>
  <c r="E17" i="3"/>
  <c r="M16" i="3"/>
  <c r="K16" i="3"/>
  <c r="U16" i="3" s="1"/>
  <c r="V16" i="3" s="1"/>
  <c r="I16" i="3"/>
  <c r="G16" i="3"/>
  <c r="E16" i="3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U13" i="3" s="1"/>
  <c r="G13" i="3"/>
  <c r="E13" i="3"/>
  <c r="M12" i="3"/>
  <c r="K12" i="3"/>
  <c r="I12" i="3"/>
  <c r="G12" i="3"/>
  <c r="E12" i="3"/>
  <c r="M11" i="3"/>
  <c r="K11" i="3"/>
  <c r="I11" i="3"/>
  <c r="G11" i="3"/>
  <c r="E11" i="3"/>
  <c r="M10" i="3"/>
  <c r="K10" i="3"/>
  <c r="I10" i="3"/>
  <c r="U10" i="3" s="1"/>
  <c r="G10" i="3"/>
  <c r="E10" i="3"/>
  <c r="M9" i="3"/>
  <c r="U9" i="3" s="1"/>
  <c r="K9" i="3"/>
  <c r="I9" i="3"/>
  <c r="G9" i="3"/>
  <c r="E9" i="3"/>
  <c r="Q36" i="2"/>
  <c r="M36" i="2"/>
  <c r="K36" i="2"/>
  <c r="I36" i="2"/>
  <c r="E36" i="2"/>
  <c r="Q35" i="2"/>
  <c r="M35" i="2"/>
  <c r="K35" i="2"/>
  <c r="I35" i="2"/>
  <c r="E35" i="2"/>
  <c r="Q34" i="2"/>
  <c r="M34" i="2"/>
  <c r="K34" i="2"/>
  <c r="I34" i="2"/>
  <c r="E34" i="2"/>
  <c r="Q33" i="2"/>
  <c r="M33" i="2"/>
  <c r="K33" i="2"/>
  <c r="I33" i="2"/>
  <c r="U33" i="2" s="1"/>
  <c r="V33" i="2" s="1"/>
  <c r="E33" i="2"/>
  <c r="Q32" i="2"/>
  <c r="M32" i="2"/>
  <c r="K32" i="2"/>
  <c r="I32" i="2"/>
  <c r="E32" i="2"/>
  <c r="Q31" i="2"/>
  <c r="M31" i="2"/>
  <c r="K31" i="2"/>
  <c r="I31" i="2"/>
  <c r="E31" i="2"/>
  <c r="Q30" i="2"/>
  <c r="M30" i="2"/>
  <c r="K30" i="2"/>
  <c r="I30" i="2"/>
  <c r="E30" i="2"/>
  <c r="Q29" i="2"/>
  <c r="M29" i="2"/>
  <c r="K29" i="2"/>
  <c r="I29" i="2"/>
  <c r="U29" i="2" s="1"/>
  <c r="V29" i="2" s="1"/>
  <c r="E29" i="2"/>
  <c r="Q28" i="2"/>
  <c r="M28" i="2"/>
  <c r="K28" i="2"/>
  <c r="I28" i="2"/>
  <c r="E28" i="2"/>
  <c r="Q27" i="2"/>
  <c r="M27" i="2"/>
  <c r="K27" i="2"/>
  <c r="I27" i="2"/>
  <c r="E27" i="2"/>
  <c r="Q26" i="2"/>
  <c r="M26" i="2"/>
  <c r="K26" i="2"/>
  <c r="I26" i="2"/>
  <c r="E26" i="2"/>
  <c r="Q25" i="2"/>
  <c r="M25" i="2"/>
  <c r="K25" i="2"/>
  <c r="I25" i="2"/>
  <c r="U25" i="2" s="1"/>
  <c r="V25" i="2" s="1"/>
  <c r="E25" i="2"/>
  <c r="Q24" i="2"/>
  <c r="M24" i="2"/>
  <c r="K24" i="2"/>
  <c r="I24" i="2"/>
  <c r="E24" i="2"/>
  <c r="Q23" i="2"/>
  <c r="M23" i="2"/>
  <c r="K23" i="2"/>
  <c r="I23" i="2"/>
  <c r="E23" i="2"/>
  <c r="Q22" i="2"/>
  <c r="M22" i="2"/>
  <c r="K22" i="2"/>
  <c r="I22" i="2"/>
  <c r="E22" i="2"/>
  <c r="Q21" i="2"/>
  <c r="M21" i="2"/>
  <c r="K21" i="2"/>
  <c r="I21" i="2"/>
  <c r="U21" i="2" s="1"/>
  <c r="V21" i="2" s="1"/>
  <c r="G21" i="2"/>
  <c r="E21" i="2"/>
  <c r="M20" i="2"/>
  <c r="K20" i="2"/>
  <c r="I20" i="2"/>
  <c r="G20" i="2"/>
  <c r="E20" i="2"/>
  <c r="M19" i="2"/>
  <c r="K19" i="2"/>
  <c r="I19" i="2"/>
  <c r="G19" i="2"/>
  <c r="E19" i="2"/>
  <c r="M18" i="2"/>
  <c r="K18" i="2"/>
  <c r="I18" i="2"/>
  <c r="G18" i="2"/>
  <c r="E18" i="2"/>
  <c r="M17" i="2"/>
  <c r="K17" i="2"/>
  <c r="I17" i="2"/>
  <c r="U17" i="2" s="1"/>
  <c r="G17" i="2"/>
  <c r="E17" i="2"/>
  <c r="M16" i="2"/>
  <c r="K16" i="2"/>
  <c r="I16" i="2"/>
  <c r="G16" i="2"/>
  <c r="E16" i="2"/>
  <c r="M15" i="2"/>
  <c r="U15" i="2" s="1"/>
  <c r="K15" i="2"/>
  <c r="I15" i="2"/>
  <c r="G15" i="2"/>
  <c r="E15" i="2"/>
  <c r="M14" i="2"/>
  <c r="K14" i="2"/>
  <c r="I14" i="2"/>
  <c r="U14" i="2" s="1"/>
  <c r="G14" i="2"/>
  <c r="E14" i="2"/>
  <c r="M13" i="2"/>
  <c r="K13" i="2"/>
  <c r="U13" i="2" s="1"/>
  <c r="I13" i="2"/>
  <c r="G13" i="2"/>
  <c r="E13" i="2"/>
  <c r="M12" i="2"/>
  <c r="U12" i="2" s="1"/>
  <c r="K12" i="2"/>
  <c r="I12" i="2"/>
  <c r="G12" i="2"/>
  <c r="E12" i="2"/>
  <c r="M11" i="2"/>
  <c r="K11" i="2"/>
  <c r="I11" i="2"/>
  <c r="G11" i="2"/>
  <c r="E11" i="2"/>
  <c r="M10" i="2"/>
  <c r="K10" i="2"/>
  <c r="I10" i="2"/>
  <c r="G10" i="2"/>
  <c r="E10" i="2"/>
  <c r="M9" i="2"/>
  <c r="K9" i="2"/>
  <c r="U9" i="2" s="1"/>
  <c r="I9" i="2"/>
  <c r="G9" i="2"/>
  <c r="E9" i="2"/>
  <c r="U37" i="1"/>
  <c r="Q37" i="1"/>
  <c r="M37" i="1"/>
  <c r="K37" i="1"/>
  <c r="I37" i="1"/>
  <c r="V37" i="1" s="1"/>
  <c r="W37" i="1" s="1"/>
  <c r="E37" i="1"/>
  <c r="U36" i="1"/>
  <c r="Q36" i="1"/>
  <c r="M36" i="1"/>
  <c r="K36" i="1"/>
  <c r="I36" i="1"/>
  <c r="E36" i="1"/>
  <c r="U35" i="1"/>
  <c r="Q35" i="1"/>
  <c r="M35" i="1"/>
  <c r="K35" i="1"/>
  <c r="I35" i="1"/>
  <c r="E35" i="1"/>
  <c r="U34" i="1"/>
  <c r="Q34" i="1"/>
  <c r="M34" i="1"/>
  <c r="K34" i="1"/>
  <c r="I34" i="1"/>
  <c r="E34" i="1"/>
  <c r="U33" i="1"/>
  <c r="Q33" i="1"/>
  <c r="M33" i="1"/>
  <c r="K33" i="1"/>
  <c r="I33" i="1"/>
  <c r="V33" i="1" s="1"/>
  <c r="W33" i="1" s="1"/>
  <c r="E33" i="1"/>
  <c r="U32" i="1"/>
  <c r="Q32" i="1"/>
  <c r="M32" i="1"/>
  <c r="K32" i="1"/>
  <c r="I32" i="1"/>
  <c r="E32" i="1"/>
  <c r="U31" i="1"/>
  <c r="Q31" i="1"/>
  <c r="M31" i="1"/>
  <c r="K31" i="1"/>
  <c r="I31" i="1"/>
  <c r="E31" i="1"/>
  <c r="U30" i="1"/>
  <c r="Q30" i="1"/>
  <c r="M30" i="1"/>
  <c r="K30" i="1"/>
  <c r="I30" i="1"/>
  <c r="E30" i="1"/>
  <c r="U29" i="1"/>
  <c r="Q29" i="1"/>
  <c r="M29" i="1"/>
  <c r="K29" i="1"/>
  <c r="I29" i="1"/>
  <c r="V29" i="1" s="1"/>
  <c r="W29" i="1" s="1"/>
  <c r="E29" i="1"/>
  <c r="U28" i="1"/>
  <c r="Q28" i="1"/>
  <c r="M28" i="1"/>
  <c r="K28" i="1"/>
  <c r="I28" i="1"/>
  <c r="E28" i="1"/>
  <c r="U27" i="1"/>
  <c r="Q27" i="1"/>
  <c r="M27" i="1"/>
  <c r="K27" i="1"/>
  <c r="I27" i="1"/>
  <c r="E27" i="1"/>
  <c r="U26" i="1"/>
  <c r="Q26" i="1"/>
  <c r="M26" i="1"/>
  <c r="K26" i="1"/>
  <c r="I26" i="1"/>
  <c r="E26" i="1"/>
  <c r="U25" i="1"/>
  <c r="Q25" i="1"/>
  <c r="M25" i="1"/>
  <c r="K25" i="1"/>
  <c r="I25" i="1"/>
  <c r="V25" i="1" s="1"/>
  <c r="W25" i="1" s="1"/>
  <c r="E25" i="1"/>
  <c r="U24" i="1"/>
  <c r="Q24" i="1"/>
  <c r="M24" i="1"/>
  <c r="K24" i="1"/>
  <c r="I24" i="1"/>
  <c r="E24" i="1"/>
  <c r="U23" i="1"/>
  <c r="Q23" i="1"/>
  <c r="M23" i="1"/>
  <c r="K23" i="1"/>
  <c r="I23" i="1"/>
  <c r="E23" i="1"/>
  <c r="U22" i="1"/>
  <c r="Q22" i="1"/>
  <c r="M22" i="1"/>
  <c r="K22" i="1"/>
  <c r="I22" i="1"/>
  <c r="G22" i="1"/>
  <c r="E22" i="1"/>
  <c r="U21" i="1"/>
  <c r="Q21" i="1"/>
  <c r="M21" i="1"/>
  <c r="K21" i="1"/>
  <c r="V21" i="1" s="1"/>
  <c r="W21" i="1" s="1"/>
  <c r="I21" i="1"/>
  <c r="G21" i="1"/>
  <c r="E21" i="1"/>
  <c r="U20" i="1"/>
  <c r="Q20" i="1"/>
  <c r="M20" i="1"/>
  <c r="K20" i="1"/>
  <c r="I20" i="1"/>
  <c r="G20" i="1"/>
  <c r="E20" i="1"/>
  <c r="U19" i="1"/>
  <c r="Q19" i="1"/>
  <c r="M19" i="1"/>
  <c r="K19" i="1"/>
  <c r="I19" i="1"/>
  <c r="G19" i="1"/>
  <c r="E19" i="1"/>
  <c r="U18" i="1"/>
  <c r="Q18" i="1"/>
  <c r="M18" i="1"/>
  <c r="K18" i="1"/>
  <c r="I18" i="1"/>
  <c r="G18" i="1"/>
  <c r="E18" i="1"/>
  <c r="U17" i="1"/>
  <c r="Q17" i="1"/>
  <c r="M17" i="1"/>
  <c r="K17" i="1"/>
  <c r="V17" i="1" s="1"/>
  <c r="W17" i="1" s="1"/>
  <c r="I17" i="1"/>
  <c r="G17" i="1"/>
  <c r="E17" i="1"/>
  <c r="U16" i="1"/>
  <c r="Q16" i="1"/>
  <c r="M16" i="1"/>
  <c r="K16" i="1"/>
  <c r="I16" i="1"/>
  <c r="G16" i="1"/>
  <c r="E16" i="1"/>
  <c r="U15" i="1"/>
  <c r="Q15" i="1"/>
  <c r="M15" i="1"/>
  <c r="K15" i="1"/>
  <c r="I15" i="1"/>
  <c r="G15" i="1"/>
  <c r="E15" i="1"/>
  <c r="U14" i="1"/>
  <c r="Q14" i="1"/>
  <c r="M14" i="1"/>
  <c r="K14" i="1"/>
  <c r="I14" i="1"/>
  <c r="G14" i="1"/>
  <c r="E14" i="1"/>
  <c r="U13" i="1"/>
  <c r="Q13" i="1"/>
  <c r="M13" i="1"/>
  <c r="K13" i="1"/>
  <c r="V13" i="1" s="1"/>
  <c r="I13" i="1"/>
  <c r="G13" i="1"/>
  <c r="E13" i="1"/>
  <c r="U12" i="1"/>
  <c r="Q12" i="1"/>
  <c r="M12" i="1"/>
  <c r="K12" i="1"/>
  <c r="I12" i="1"/>
  <c r="G12" i="1"/>
  <c r="E12" i="1"/>
  <c r="U11" i="1"/>
  <c r="Q11" i="1"/>
  <c r="M11" i="1"/>
  <c r="K11" i="1"/>
  <c r="I11" i="1"/>
  <c r="G11" i="1"/>
  <c r="E11" i="1"/>
  <c r="U10" i="1"/>
  <c r="Q10" i="1"/>
  <c r="M10" i="1"/>
  <c r="K10" i="1"/>
  <c r="I10" i="1"/>
  <c r="G10" i="1"/>
  <c r="E10" i="1"/>
  <c r="U9" i="1"/>
  <c r="Q9" i="1"/>
  <c r="M9" i="1"/>
  <c r="K9" i="1"/>
  <c r="V9" i="1" s="1"/>
  <c r="I9" i="1"/>
  <c r="G9" i="1"/>
  <c r="E9" i="1"/>
  <c r="P13" i="7" l="1"/>
  <c r="P14" i="7"/>
  <c r="P11" i="7"/>
  <c r="U29" i="6"/>
  <c r="V29" i="6" s="1"/>
  <c r="U16" i="6"/>
  <c r="V16" i="6" s="1"/>
  <c r="U22" i="6"/>
  <c r="V22" i="6" s="1"/>
  <c r="U26" i="6"/>
  <c r="V26" i="6" s="1"/>
  <c r="U30" i="6"/>
  <c r="V30" i="6" s="1"/>
  <c r="U34" i="6"/>
  <c r="V34" i="6" s="1"/>
  <c r="U10" i="6"/>
  <c r="V10" i="6" s="1"/>
  <c r="U14" i="6"/>
  <c r="V14" i="6" s="1"/>
  <c r="U23" i="6"/>
  <c r="V23" i="6" s="1"/>
  <c r="U27" i="6"/>
  <c r="V27" i="6" s="1"/>
  <c r="U31" i="6"/>
  <c r="V31" i="6" s="1"/>
  <c r="U35" i="6"/>
  <c r="V35" i="6" s="1"/>
  <c r="U16" i="5"/>
  <c r="U31" i="5"/>
  <c r="V31" i="5" s="1"/>
  <c r="U23" i="5"/>
  <c r="V23" i="5" s="1"/>
  <c r="U27" i="5"/>
  <c r="V27" i="5" s="1"/>
  <c r="U15" i="5"/>
  <c r="U18" i="5"/>
  <c r="U21" i="5"/>
  <c r="V21" i="5" s="1"/>
  <c r="U25" i="5"/>
  <c r="V25" i="5" s="1"/>
  <c r="U33" i="5"/>
  <c r="V33" i="5" s="1"/>
  <c r="U36" i="5"/>
  <c r="V36" i="5" s="1"/>
  <c r="U27" i="3"/>
  <c r="V27" i="3" s="1"/>
  <c r="U35" i="3"/>
  <c r="V35" i="3" s="1"/>
  <c r="U11" i="3"/>
  <c r="U17" i="3"/>
  <c r="V17" i="3" s="1"/>
  <c r="U21" i="3"/>
  <c r="V21" i="3" s="1"/>
  <c r="U24" i="3"/>
  <c r="V24" i="3" s="1"/>
  <c r="U12" i="3"/>
  <c r="U31" i="3"/>
  <c r="V31" i="3" s="1"/>
  <c r="U19" i="3"/>
  <c r="V19" i="3" s="1"/>
  <c r="U29" i="3"/>
  <c r="V29" i="3" s="1"/>
  <c r="U33" i="3"/>
  <c r="V33" i="3" s="1"/>
  <c r="U37" i="3"/>
  <c r="V37" i="3" s="1"/>
  <c r="U20" i="2"/>
  <c r="U22" i="2"/>
  <c r="V22" i="2" s="1"/>
  <c r="U30" i="2"/>
  <c r="V30" i="2" s="1"/>
  <c r="U34" i="2"/>
  <c r="V34" i="2" s="1"/>
  <c r="U11" i="2"/>
  <c r="U16" i="2"/>
  <c r="U19" i="2"/>
  <c r="U24" i="2"/>
  <c r="V24" i="2" s="1"/>
  <c r="U28" i="2"/>
  <c r="V28" i="2" s="1"/>
  <c r="U32" i="2"/>
  <c r="V32" i="2" s="1"/>
  <c r="V11" i="1"/>
  <c r="V10" i="1"/>
  <c r="V14" i="1"/>
  <c r="V15" i="1"/>
  <c r="V18" i="1"/>
  <c r="W18" i="1" s="1"/>
  <c r="V24" i="1"/>
  <c r="W24" i="1" s="1"/>
  <c r="V28" i="1"/>
  <c r="W28" i="1" s="1"/>
  <c r="V32" i="1"/>
  <c r="W32" i="1" s="1"/>
  <c r="V36" i="1"/>
  <c r="W36" i="1" s="1"/>
  <c r="V9" i="4"/>
  <c r="V14" i="4"/>
  <c r="V18" i="4"/>
  <c r="V20" i="4"/>
  <c r="V35" i="4"/>
  <c r="V26" i="4"/>
  <c r="V28" i="4"/>
  <c r="V30" i="4"/>
  <c r="V13" i="4"/>
  <c r="V16" i="4"/>
  <c r="V31" i="4"/>
  <c r="V15" i="4"/>
  <c r="V17" i="4"/>
  <c r="V19" i="4"/>
  <c r="V23" i="4"/>
  <c r="V12" i="2"/>
  <c r="V12" i="1"/>
  <c r="W12" i="1" s="1"/>
  <c r="V20" i="1"/>
  <c r="W20" i="1" s="1"/>
  <c r="U28" i="5"/>
  <c r="V28" i="5" s="1"/>
  <c r="V23" i="1"/>
  <c r="W23" i="1" s="1"/>
  <c r="V27" i="1"/>
  <c r="W27" i="1" s="1"/>
  <c r="V31" i="1"/>
  <c r="W31" i="1" s="1"/>
  <c r="V35" i="1"/>
  <c r="W35" i="1" s="1"/>
  <c r="U26" i="2"/>
  <c r="V26" i="2" s="1"/>
  <c r="U25" i="3"/>
  <c r="V25" i="3" s="1"/>
  <c r="U32" i="3"/>
  <c r="V32" i="3" s="1"/>
  <c r="V12" i="4"/>
  <c r="V21" i="4"/>
  <c r="V25" i="4"/>
  <c r="V34" i="4"/>
  <c r="U35" i="2"/>
  <c r="V35" i="2" s="1"/>
  <c r="V19" i="1"/>
  <c r="W19" i="1" s="1"/>
  <c r="V22" i="1"/>
  <c r="W22" i="1" s="1"/>
  <c r="V26" i="1"/>
  <c r="W26" i="1" s="1"/>
  <c r="V30" i="1"/>
  <c r="W30" i="1" s="1"/>
  <c r="V34" i="1"/>
  <c r="W34" i="1" s="1"/>
  <c r="U27" i="2"/>
  <c r="V27" i="2" s="1"/>
  <c r="U36" i="2"/>
  <c r="V36" i="2" s="1"/>
  <c r="U14" i="3"/>
  <c r="V14" i="3" s="1"/>
  <c r="U23" i="3"/>
  <c r="V23" i="3" s="1"/>
  <c r="U30" i="3"/>
  <c r="V30" i="3" s="1"/>
  <c r="V24" i="4"/>
  <c r="V36" i="4"/>
  <c r="U13" i="5"/>
  <c r="V18" i="5" s="1"/>
  <c r="U29" i="5"/>
  <c r="V29" i="5" s="1"/>
  <c r="U10" i="2"/>
  <c r="U18" i="2"/>
  <c r="U15" i="3"/>
  <c r="V15" i="3" s="1"/>
  <c r="V11" i="4"/>
  <c r="V22" i="4"/>
  <c r="V33" i="4"/>
  <c r="U35" i="5"/>
  <c r="V35" i="5" s="1"/>
  <c r="U25" i="6"/>
  <c r="V25" i="6" s="1"/>
  <c r="U28" i="6"/>
  <c r="V28" i="6" s="1"/>
  <c r="U33" i="6"/>
  <c r="V33" i="6" s="1"/>
  <c r="V16" i="1"/>
  <c r="U23" i="2"/>
  <c r="V23" i="2" s="1"/>
  <c r="U31" i="2"/>
  <c r="V31" i="2" s="1"/>
  <c r="U28" i="3"/>
  <c r="V28" i="3" s="1"/>
  <c r="U36" i="3"/>
  <c r="V36" i="3" s="1"/>
  <c r="V10" i="4"/>
  <c r="W10" i="4" s="1"/>
  <c r="V32" i="4"/>
  <c r="U11" i="5"/>
  <c r="U19" i="5"/>
  <c r="V19" i="5" s="1"/>
  <c r="U24" i="5"/>
  <c r="V24" i="5" s="1"/>
  <c r="U32" i="5"/>
  <c r="V32" i="5" s="1"/>
  <c r="U11" i="6"/>
  <c r="U15" i="6"/>
  <c r="V15" i="6" s="1"/>
  <c r="U19" i="6"/>
  <c r="V19" i="6" s="1"/>
  <c r="U21" i="6"/>
  <c r="V21" i="6" s="1"/>
  <c r="V11" i="6" l="1"/>
  <c r="V9" i="6"/>
  <c r="V9" i="5"/>
  <c r="V18" i="2"/>
  <c r="V15" i="2"/>
  <c r="V9" i="2"/>
  <c r="W11" i="4"/>
  <c r="W24" i="4"/>
  <c r="W14" i="1"/>
  <c r="W15" i="1"/>
  <c r="W9" i="4"/>
  <c r="W16" i="1"/>
  <c r="W16" i="4"/>
  <c r="W34" i="4"/>
  <c r="V16" i="5"/>
  <c r="W30" i="4"/>
  <c r="V17" i="5"/>
  <c r="W33" i="4"/>
  <c r="V13" i="5"/>
  <c r="V12" i="5"/>
  <c r="W25" i="4"/>
  <c r="V19" i="2"/>
  <c r="V14" i="2"/>
  <c r="W37" i="4"/>
  <c r="W27" i="4"/>
  <c r="W26" i="4"/>
  <c r="W13" i="4"/>
  <c r="W23" i="4"/>
  <c r="V10" i="3"/>
  <c r="W31" i="4"/>
  <c r="W20" i="4"/>
  <c r="V11" i="3"/>
  <c r="W35" i="4"/>
  <c r="W17" i="4"/>
  <c r="W11" i="1"/>
  <c r="V14" i="5"/>
  <c r="W12" i="4"/>
  <c r="W29" i="4"/>
  <c r="W14" i="4"/>
  <c r="W9" i="1"/>
  <c r="W15" i="4"/>
  <c r="W10" i="1"/>
  <c r="V12" i="3"/>
  <c r="V11" i="5"/>
  <c r="V15" i="5"/>
  <c r="V10" i="5"/>
  <c r="W32" i="4"/>
  <c r="W22" i="4"/>
  <c r="V10" i="2"/>
  <c r="W36" i="4"/>
  <c r="V9" i="3"/>
  <c r="W21" i="4"/>
  <c r="V17" i="2"/>
  <c r="V11" i="2"/>
  <c r="V16" i="2"/>
  <c r="V20" i="2"/>
  <c r="V13" i="3"/>
  <c r="W19" i="4"/>
  <c r="V13" i="2"/>
  <c r="W28" i="4"/>
  <c r="W18" i="4"/>
  <c r="W13" i="1"/>
</calcChain>
</file>

<file path=xl/sharedStrings.xml><?xml version="1.0" encoding="utf-8"?>
<sst xmlns="http://schemas.openxmlformats.org/spreadsheetml/2006/main" count="1293" uniqueCount="177">
  <si>
    <t>DZIEWCZĘTA DO 12 LAT</t>
  </si>
  <si>
    <t>L.p.</t>
  </si>
  <si>
    <t>Nazwisko i Imię</t>
  </si>
  <si>
    <t>Szkoła/klasa/klub</t>
  </si>
  <si>
    <t>Rok ur.</t>
  </si>
  <si>
    <t>WIEK</t>
  </si>
  <si>
    <t>Bieg 50 m</t>
  </si>
  <si>
    <t>Rzut p. lek.</t>
  </si>
  <si>
    <t>5-skok</t>
  </si>
  <si>
    <t>Bieg 10 m</t>
  </si>
  <si>
    <t>PC</t>
  </si>
  <si>
    <t>Podrzut</t>
  </si>
  <si>
    <t>Wynik końcowy</t>
  </si>
  <si>
    <t>M-ce</t>
  </si>
  <si>
    <t>wynik</t>
  </si>
  <si>
    <t>PKT.</t>
  </si>
  <si>
    <t>I</t>
  </si>
  <si>
    <t>II</t>
  </si>
  <si>
    <t>III</t>
  </si>
  <si>
    <t>Suma</t>
  </si>
  <si>
    <t>co 1 sek.</t>
  </si>
  <si>
    <t>co 5 cm</t>
  </si>
  <si>
    <t>co 0,1 s</t>
  </si>
  <si>
    <t>Baranek Dorota</t>
  </si>
  <si>
    <t>GKS Zamek Gołańcz</t>
  </si>
  <si>
    <t>Jarzębowska Pola</t>
  </si>
  <si>
    <t>Dzięciołowska Maria</t>
  </si>
  <si>
    <t>Drąg Julia</t>
  </si>
  <si>
    <t>KS Promień Opalenica</t>
  </si>
  <si>
    <t>Musiała Alicja</t>
  </si>
  <si>
    <t>Gierczak Rozalia</t>
  </si>
  <si>
    <t>Peak Gariella</t>
  </si>
  <si>
    <t>LKS Budowlani-Kucera</t>
  </si>
  <si>
    <t>Smolińska Sara</t>
  </si>
  <si>
    <t>ULKS Olimpia Ostrów Wlkp.</t>
  </si>
  <si>
    <t>KOBIETY DO 17 LAT</t>
  </si>
  <si>
    <t>Q</t>
  </si>
  <si>
    <t>co 1 cm</t>
  </si>
  <si>
    <t>Matysek Alicja</t>
  </si>
  <si>
    <t>Khomanko Yelyzaveta</t>
  </si>
  <si>
    <t>Nowak Lena</t>
  </si>
  <si>
    <t>Frieske Wiktoria</t>
  </si>
  <si>
    <t>Piątek Magdalena</t>
  </si>
  <si>
    <t>Bimkiewicz Weronika</t>
  </si>
  <si>
    <t>Frieske Martyna</t>
  </si>
  <si>
    <t>Skorlińska Adrianna</t>
  </si>
  <si>
    <t>Piątek Natalia</t>
  </si>
  <si>
    <t>Siemianowska Jagoda</t>
  </si>
  <si>
    <t>Oliwa Wiktoria</t>
  </si>
  <si>
    <t>Nowak Magdalena</t>
  </si>
  <si>
    <t>Górna Patrycja</t>
  </si>
  <si>
    <t>Nowak Oliwia</t>
  </si>
  <si>
    <t>Urbanek Klaudia</t>
  </si>
  <si>
    <t>Urbanek Maja</t>
  </si>
  <si>
    <t>Skorlińska Witkoria</t>
  </si>
  <si>
    <t>CHŁOPCY do lat 12</t>
  </si>
  <si>
    <t>Bieg 4 x 10</t>
  </si>
  <si>
    <t>Frelich Patryk</t>
  </si>
  <si>
    <t>UKS Gryf Lwówek</t>
  </si>
  <si>
    <t>Masel Wojciech</t>
  </si>
  <si>
    <t>Dyderski Aleksander</t>
  </si>
  <si>
    <t>Wenzel Alex</t>
  </si>
  <si>
    <t>Kurpisz Nikodem</t>
  </si>
  <si>
    <t>Moldovan Kiryl</t>
  </si>
  <si>
    <t>Nożyński Nikodem</t>
  </si>
  <si>
    <t>Doktór Jarosław</t>
  </si>
  <si>
    <t>Lehmann Jakub</t>
  </si>
  <si>
    <t>Hojan Nikodem</t>
  </si>
  <si>
    <t>Kuchta Jakub</t>
  </si>
  <si>
    <t>Sarnecki Robert</t>
  </si>
  <si>
    <t>Drożdżyński Bartłomiej</t>
  </si>
  <si>
    <t>Pawlak Wojciech</t>
  </si>
  <si>
    <t>Mazur Wojciech</t>
  </si>
  <si>
    <t>KS Kobra Kościan</t>
  </si>
  <si>
    <t>Wawrzynowski Jan</t>
  </si>
  <si>
    <t>Piątek Dawid</t>
  </si>
  <si>
    <t>Fechner Franciszek</t>
  </si>
  <si>
    <t>Pawlak Kacper</t>
  </si>
  <si>
    <t>Górny Franciszek</t>
  </si>
  <si>
    <t>Musiał Nikolas</t>
  </si>
  <si>
    <t>Walczak Piotr</t>
  </si>
  <si>
    <t>Mikuła Jakub</t>
  </si>
  <si>
    <t>Musiał Alan</t>
  </si>
  <si>
    <t>Bładyko Oskar</t>
  </si>
  <si>
    <t>Maciejewski Wojciech</t>
  </si>
  <si>
    <t>Mikuła Kacper</t>
  </si>
  <si>
    <t>Orłowski Wojciech</t>
  </si>
  <si>
    <t>Matecki Adam</t>
  </si>
  <si>
    <t>MĘŻCZYŹNI DO 17 LAT</t>
  </si>
  <si>
    <t>Stawiński Błażej</t>
  </si>
  <si>
    <t>Bąbelek Jakub</t>
  </si>
  <si>
    <t>Nader Zygmunt</t>
  </si>
  <si>
    <t>Zagórski Patryk</t>
  </si>
  <si>
    <t>Mizera Maciej</t>
  </si>
  <si>
    <t>Fechner Kacper</t>
  </si>
  <si>
    <t>Iskrzak Florian</t>
  </si>
  <si>
    <t>Konieczny Jakub</t>
  </si>
  <si>
    <t>Sołtysiak Filip</t>
  </si>
  <si>
    <t>Sobieszczyk Kacper</t>
  </si>
  <si>
    <t>MĘŻCZYŹNI DO 23 LAT</t>
  </si>
  <si>
    <t>Tomaszewski Maciej</t>
  </si>
  <si>
    <t>Zoracki Klaudiusz</t>
  </si>
  <si>
    <t>Grzybowski Kamil</t>
  </si>
  <si>
    <t>KLASYFIKACJA POWIATÓW</t>
  </si>
  <si>
    <t>lp</t>
  </si>
  <si>
    <t>powiat</t>
  </si>
  <si>
    <t>Dz12</t>
  </si>
  <si>
    <t>K17</t>
  </si>
  <si>
    <t>K23</t>
  </si>
  <si>
    <t>Ch12</t>
  </si>
  <si>
    <t>M17</t>
  </si>
  <si>
    <t>M23</t>
  </si>
  <si>
    <t>suma</t>
  </si>
  <si>
    <t>miejsce</t>
  </si>
  <si>
    <t>nowotomyski</t>
  </si>
  <si>
    <t>wągrowiecki</t>
  </si>
  <si>
    <t>ostrowski</t>
  </si>
  <si>
    <t>kościański</t>
  </si>
  <si>
    <t>DZIEWCZĘTA DO 12 LAT - RZUT</t>
  </si>
  <si>
    <t>Rzut 2 kg.
próba 1</t>
  </si>
  <si>
    <t>Rzut 2 kg
próba 2</t>
  </si>
  <si>
    <t xml:space="preserve"> </t>
  </si>
  <si>
    <t>DZIEWCZĘTA DO 12 LAT - SKOK</t>
  </si>
  <si>
    <t>5-skok
próba 1</t>
  </si>
  <si>
    <t>5-skok
próba 2</t>
  </si>
  <si>
    <t>DZIEWCZĘTA DO 12 LAT - BIEG</t>
  </si>
  <si>
    <t>Bieg
próba 1</t>
  </si>
  <si>
    <t>Bieg
próba 2</t>
  </si>
  <si>
    <t>CHŁOPCY DO 12 LAT - RZUT</t>
  </si>
  <si>
    <t>Matecki Jan</t>
  </si>
  <si>
    <t>Doktór Wojciech</t>
  </si>
  <si>
    <t>Modovan Kiryl</t>
  </si>
  <si>
    <t>Fiegel Jonatan</t>
  </si>
  <si>
    <t>Wawrzyniak Jan</t>
  </si>
  <si>
    <t>CHŁOPCY DO 12 LAT - SKOK</t>
  </si>
  <si>
    <t>CHŁOPCY DO 12 LAT - BIEG</t>
  </si>
  <si>
    <t>KOBIETY DO 17 LAT - RZUT</t>
  </si>
  <si>
    <t>Rzut 3 kg.
próba 1</t>
  </si>
  <si>
    <t>Rzut 3 kg
próba 2</t>
  </si>
  <si>
    <t>KOBIETY DO 17 LAT - SKOK</t>
  </si>
  <si>
    <t>KOBIETY DO 17 LAT - BIEG</t>
  </si>
  <si>
    <t>MĘŻCZYŹNI DO 17 LAT - RZUT</t>
  </si>
  <si>
    <t>MĘŻCZYŹNI DO 17 LAT - SKOK</t>
  </si>
  <si>
    <t>MĘŻCZYŹNI DO 17 LAT - BIEG</t>
  </si>
  <si>
    <t>KOBIETY DO 23 LAT - RZUT</t>
  </si>
  <si>
    <t>KOBIETY DO 23 LAT - SKOK</t>
  </si>
  <si>
    <t>KOBIETY DO 23 LAT - BIEG</t>
  </si>
  <si>
    <t>MĘŻCZYŹNI DO 23 LAT - RZUT</t>
  </si>
  <si>
    <t>MĘŻCZYŹNI DO 23 LAT - SKOK</t>
  </si>
  <si>
    <t>MĘŻCZYŹNI DO 23 LAT - BIEG</t>
  </si>
  <si>
    <t>Rwanie [kg]</t>
  </si>
  <si>
    <t>Podrzut [kg]</t>
  </si>
  <si>
    <t>Masa ciała [kg]</t>
  </si>
  <si>
    <t>Grupa</t>
  </si>
  <si>
    <t>GRUPA 1</t>
  </si>
  <si>
    <t>Niżyński Nikodem</t>
  </si>
  <si>
    <t>GRUPA 2</t>
  </si>
  <si>
    <t>Sawala Paweł</t>
  </si>
  <si>
    <t>Filipowski Jakub</t>
  </si>
  <si>
    <t>Rakowska Amelia</t>
  </si>
  <si>
    <t>DZIEWCZĘTA</t>
  </si>
  <si>
    <t>BIEG NA 50 M</t>
  </si>
  <si>
    <t>BIEG 4 x 10 m</t>
  </si>
  <si>
    <t>RZUT PIŁKĄ LEKARSKĄ</t>
  </si>
  <si>
    <t>TRÓJSKOK Z MIEJSCA</t>
  </si>
  <si>
    <t>W Y N I K    W    SEK.</t>
  </si>
  <si>
    <t>(1 kg)</t>
  </si>
  <si>
    <t>(2 kg)</t>
  </si>
  <si>
    <t>W Y N I K    W    C M</t>
  </si>
  <si>
    <t>CHŁOPCY</t>
  </si>
  <si>
    <t>(3 kg)</t>
  </si>
  <si>
    <t>Mistrzostwa Wielkopolski Zrzeszenia LZS w Wieloboju Atletycznym, Nowy Tomyśl 2025</t>
  </si>
  <si>
    <t>Mistrzostwa Wielopolski Zrzeszenia LZS w Wieloboju Atletycznym, Nowy Tomyśl 2025</t>
  </si>
  <si>
    <t>Liczba uczestników: 70</t>
  </si>
  <si>
    <t>Mistrzostwa Wielkopolski Zrzeszenia LZS w Wieloboju Atletycznym</t>
  </si>
  <si>
    <t>Nowy Tomyśl 16.02.2025</t>
  </si>
  <si>
    <t>KOBIETY DO 23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</si>
</sst>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0.0"/>
    <numFmt numFmtId="166" formatCode="&quot;&quot;0"/>
  </numFmts>
  <fonts count="20" x14ac:knownFonts="1">
    <font>
      <sz val="11"/>
      <color rgb="FF000000"/>
      <name val="Calibri"/>
      <scheme val="minor"/>
    </font>
    <font>
      <b/>
      <sz val="12"/>
      <color rgb="FF000000"/>
      <name val="Calibri"/>
    </font>
    <font>
      <sz val="11"/>
      <name val="Calibri"/>
    </font>
    <font>
      <sz val="11"/>
      <color rgb="FF000000"/>
      <name val="Calibri"/>
    </font>
    <font>
      <b/>
      <sz val="8"/>
      <color rgb="FF000000"/>
      <name val="Arial"/>
    </font>
    <font>
      <sz val="7"/>
      <color rgb="FF000000"/>
      <name val="Arial"/>
    </font>
    <font>
      <b/>
      <sz val="11"/>
      <color rgb="FF000000"/>
      <name val="Calibri"/>
    </font>
    <font>
      <sz val="11"/>
      <color theme="1"/>
      <name val="Calibri"/>
    </font>
    <font>
      <sz val="10"/>
      <color rgb="FF000000"/>
      <name val="Calibri"/>
    </font>
    <font>
      <sz val="8"/>
      <color rgb="FF000000"/>
      <name val="Arial"/>
    </font>
    <font>
      <sz val="11"/>
      <color theme="1"/>
      <name val="Calibri"/>
      <scheme val="minor"/>
    </font>
    <font>
      <b/>
      <sz val="11"/>
      <color theme="1"/>
      <name val="Calibri"/>
    </font>
    <font>
      <b/>
      <u/>
      <sz val="12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b/>
      <u/>
      <sz val="12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FFFF99"/>
        <bgColor rgb="FFFFFF99"/>
      </patternFill>
    </fill>
    <fill>
      <patternFill patternType="solid">
        <fgColor rgb="FF00FF00"/>
        <bgColor rgb="FF00FF00"/>
      </patternFill>
    </fill>
    <fill>
      <patternFill patternType="solid">
        <fgColor rgb="FF99CCFF"/>
        <bgColor rgb="FF99CCFF"/>
      </patternFill>
    </fill>
    <fill>
      <patternFill patternType="solid">
        <fgColor rgb="FFFFCC99"/>
        <bgColor rgb="FFFFCC99"/>
      </patternFill>
    </fill>
    <fill>
      <patternFill patternType="solid">
        <fgColor rgb="FFC5E0B3"/>
        <bgColor rgb="FFC5E0B3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80808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000000"/>
      </right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00000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4" fillId="3" borderId="18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164" fontId="3" fillId="0" borderId="22" xfId="0" applyNumberFormat="1" applyFont="1" applyBorder="1" applyAlignment="1">
      <alignment horizontal="left"/>
    </xf>
    <xf numFmtId="164" fontId="3" fillId="0" borderId="22" xfId="0" applyNumberFormat="1" applyFont="1" applyBorder="1" applyAlignment="1">
      <alignment horizontal="center"/>
    </xf>
    <xf numFmtId="1" fontId="6" fillId="4" borderId="22" xfId="0" applyNumberFormat="1" applyFont="1" applyFill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1" fontId="3" fillId="2" borderId="22" xfId="0" applyNumberFormat="1" applyFont="1" applyFill="1" applyBorder="1" applyAlignment="1">
      <alignment horizontal="center"/>
    </xf>
    <xf numFmtId="1" fontId="6" fillId="5" borderId="22" xfId="0" applyNumberFormat="1" applyFont="1" applyFill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1" fontId="6" fillId="6" borderId="22" xfId="0" applyNumberFormat="1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7" fillId="0" borderId="22" xfId="0" applyFont="1" applyBorder="1"/>
    <xf numFmtId="164" fontId="3" fillId="0" borderId="21" xfId="0" applyNumberFormat="1" applyFont="1" applyBorder="1" applyAlignment="1">
      <alignment horizontal="left"/>
    </xf>
    <xf numFmtId="2" fontId="3" fillId="0" borderId="23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165" fontId="3" fillId="2" borderId="22" xfId="0" applyNumberFormat="1" applyFont="1" applyFill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164" fontId="6" fillId="5" borderId="22" xfId="0" applyNumberFormat="1" applyFont="1" applyFill="1" applyBorder="1" applyAlignment="1">
      <alignment horizontal="center"/>
    </xf>
    <xf numFmtId="0" fontId="3" fillId="0" borderId="0" xfId="0" applyFont="1"/>
    <xf numFmtId="164" fontId="3" fillId="0" borderId="17" xfId="0" applyNumberFormat="1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0" borderId="22" xfId="0" applyFont="1" applyBorder="1"/>
    <xf numFmtId="2" fontId="6" fillId="0" borderId="22" xfId="0" applyNumberFormat="1" applyFont="1" applyBorder="1" applyAlignment="1">
      <alignment horizontal="center"/>
    </xf>
    <xf numFmtId="0" fontId="3" fillId="0" borderId="17" xfId="0" applyFont="1" applyBorder="1"/>
    <xf numFmtId="165" fontId="3" fillId="0" borderId="23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 vertical="center"/>
    </xf>
    <xf numFmtId="1" fontId="3" fillId="2" borderId="22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6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8" fillId="0" borderId="0" xfId="0" applyFont="1"/>
    <xf numFmtId="1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8" borderId="35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8" borderId="39" xfId="0" applyFont="1" applyFill="1" applyBorder="1"/>
    <xf numFmtId="0" fontId="3" fillId="0" borderId="26" xfId="0" applyFont="1" applyBorder="1"/>
    <xf numFmtId="0" fontId="3" fillId="0" borderId="27" xfId="0" applyFont="1" applyBorder="1"/>
    <xf numFmtId="0" fontId="3" fillId="8" borderId="18" xfId="0" applyFont="1" applyFill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8" borderId="40" xfId="0" applyFont="1" applyFill="1" applyBorder="1"/>
    <xf numFmtId="0" fontId="1" fillId="0" borderId="0" xfId="0" applyFont="1"/>
    <xf numFmtId="0" fontId="7" fillId="0" borderId="17" xfId="0" applyFont="1" applyBorder="1"/>
    <xf numFmtId="0" fontId="7" fillId="0" borderId="22" xfId="0" applyFont="1" applyBorder="1" applyAlignment="1">
      <alignment horizontal="center"/>
    </xf>
    <xf numFmtId="164" fontId="6" fillId="0" borderId="22" xfId="0" applyNumberFormat="1" applyFont="1" applyBorder="1" applyAlignment="1">
      <alignment horizontal="left"/>
    </xf>
    <xf numFmtId="164" fontId="3" fillId="0" borderId="13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64" fontId="3" fillId="0" borderId="30" xfId="0" applyNumberFormat="1" applyFont="1" applyBorder="1" applyAlignment="1">
      <alignment horizontal="center"/>
    </xf>
    <xf numFmtId="0" fontId="11" fillId="0" borderId="17" xfId="0" applyFont="1" applyBorder="1"/>
    <xf numFmtId="0" fontId="3" fillId="0" borderId="13" xfId="0" applyFont="1" applyBorder="1" applyAlignment="1">
      <alignment horizontal="center"/>
    </xf>
    <xf numFmtId="0" fontId="7" fillId="0" borderId="21" xfId="0" applyFont="1" applyBorder="1"/>
    <xf numFmtId="164" fontId="3" fillId="0" borderId="30" xfId="0" applyNumberFormat="1" applyFont="1" applyBorder="1" applyAlignment="1">
      <alignment horizontal="left"/>
    </xf>
    <xf numFmtId="0" fontId="3" fillId="0" borderId="21" xfId="0" applyFont="1" applyBorder="1"/>
    <xf numFmtId="0" fontId="12" fillId="2" borderId="41" xfId="0" applyFont="1" applyFill="1" applyBorder="1"/>
    <xf numFmtId="0" fontId="1" fillId="2" borderId="41" xfId="0" applyFont="1" applyFill="1" applyBorder="1"/>
    <xf numFmtId="0" fontId="1" fillId="2" borderId="41" xfId="0" applyFont="1" applyFill="1" applyBorder="1" applyAlignment="1">
      <alignment horizontal="center"/>
    </xf>
    <xf numFmtId="0" fontId="3" fillId="2" borderId="41" xfId="0" applyFont="1" applyFill="1" applyBorder="1"/>
    <xf numFmtId="0" fontId="6" fillId="2" borderId="41" xfId="0" applyFont="1" applyFill="1" applyBorder="1"/>
    <xf numFmtId="0" fontId="6" fillId="2" borderId="41" xfId="0" applyFont="1" applyFill="1" applyBorder="1" applyAlignment="1">
      <alignment horizontal="center"/>
    </xf>
    <xf numFmtId="0" fontId="3" fillId="2" borderId="41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0" fontId="6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/>
    </xf>
    <xf numFmtId="0" fontId="13" fillId="5" borderId="45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/>
    </xf>
    <xf numFmtId="0" fontId="13" fillId="5" borderId="44" xfId="0" applyFont="1" applyFill="1" applyBorder="1" applyAlignment="1">
      <alignment horizontal="center"/>
    </xf>
    <xf numFmtId="0" fontId="13" fillId="5" borderId="47" xfId="0" applyFont="1" applyFill="1" applyBorder="1" applyAlignment="1">
      <alignment horizontal="center"/>
    </xf>
    <xf numFmtId="0" fontId="13" fillId="5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65" fontId="14" fillId="2" borderId="47" xfId="0" applyNumberFormat="1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1" fontId="13" fillId="6" borderId="50" xfId="0" applyNumberFormat="1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1" fontId="13" fillId="6" borderId="44" xfId="0" applyNumberFormat="1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1" fontId="13" fillId="6" borderId="45" xfId="0" applyNumberFormat="1" applyFont="1" applyFill="1" applyBorder="1" applyAlignment="1">
      <alignment horizontal="center" vertical="center"/>
    </xf>
    <xf numFmtId="0" fontId="13" fillId="6" borderId="44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/>
    </xf>
    <xf numFmtId="0" fontId="14" fillId="2" borderId="4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165" fontId="14" fillId="2" borderId="54" xfId="0" applyNumberFormat="1" applyFont="1" applyFill="1" applyBorder="1" applyAlignment="1">
      <alignment horizontal="center" vertical="center"/>
    </xf>
    <xf numFmtId="165" fontId="14" fillId="2" borderId="55" xfId="0" applyNumberFormat="1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1" fontId="13" fillId="6" borderId="57" xfId="0" applyNumberFormat="1" applyFont="1" applyFill="1" applyBorder="1" applyAlignment="1">
      <alignment horizontal="center" vertical="center"/>
    </xf>
    <xf numFmtId="165" fontId="14" fillId="2" borderId="58" xfId="0" applyNumberFormat="1" applyFont="1" applyFill="1" applyBorder="1" applyAlignment="1">
      <alignment horizontal="center" vertical="center"/>
    </xf>
    <xf numFmtId="1" fontId="13" fillId="6" borderId="56" xfId="0" applyNumberFormat="1" applyFont="1" applyFill="1" applyBorder="1" applyAlignment="1">
      <alignment horizontal="center" vertical="center"/>
    </xf>
    <xf numFmtId="1" fontId="13" fillId="6" borderId="59" xfId="0" applyNumberFormat="1" applyFont="1" applyFill="1" applyBorder="1" applyAlignment="1">
      <alignment horizontal="center" vertical="center"/>
    </xf>
    <xf numFmtId="0" fontId="13" fillId="6" borderId="56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/>
    </xf>
    <xf numFmtId="0" fontId="13" fillId="2" borderId="56" xfId="0" applyFont="1" applyFill="1" applyBorder="1" applyAlignment="1">
      <alignment horizontal="center"/>
    </xf>
    <xf numFmtId="1" fontId="13" fillId="6" borderId="41" xfId="0" applyNumberFormat="1" applyFont="1" applyFill="1" applyBorder="1" applyAlignment="1">
      <alignment horizontal="center"/>
    </xf>
    <xf numFmtId="0" fontId="13" fillId="2" borderId="61" xfId="0" applyFont="1" applyFill="1" applyBorder="1" applyAlignment="1">
      <alignment horizontal="center"/>
    </xf>
    <xf numFmtId="0" fontId="14" fillId="2" borderId="62" xfId="0" applyFont="1" applyFill="1" applyBorder="1" applyAlignment="1">
      <alignment horizontal="center"/>
    </xf>
    <xf numFmtId="0" fontId="13" fillId="2" borderId="63" xfId="0" applyFont="1" applyFill="1" applyBorder="1" applyAlignment="1">
      <alignment horizontal="center"/>
    </xf>
    <xf numFmtId="165" fontId="14" fillId="2" borderId="64" xfId="0" applyNumberFormat="1" applyFont="1" applyFill="1" applyBorder="1" applyAlignment="1">
      <alignment horizontal="center" vertical="center"/>
    </xf>
    <xf numFmtId="0" fontId="13" fillId="0" borderId="56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165" fontId="14" fillId="2" borderId="67" xfId="0" applyNumberFormat="1" applyFont="1" applyFill="1" applyBorder="1" applyAlignment="1">
      <alignment horizontal="center" vertical="center"/>
    </xf>
    <xf numFmtId="165" fontId="14" fillId="2" borderId="52" xfId="0" applyNumberFormat="1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1" fontId="13" fillId="6" borderId="68" xfId="0" applyNumberFormat="1" applyFont="1" applyFill="1" applyBorder="1" applyAlignment="1">
      <alignment horizontal="center" vertical="center"/>
    </xf>
    <xf numFmtId="165" fontId="14" fillId="2" borderId="69" xfId="0" applyNumberFormat="1" applyFont="1" applyFill="1" applyBorder="1" applyAlignment="1">
      <alignment horizontal="center" vertical="center"/>
    </xf>
    <xf numFmtId="1" fontId="13" fillId="6" borderId="61" xfId="0" applyNumberFormat="1" applyFont="1" applyFill="1" applyBorder="1" applyAlignment="1">
      <alignment horizontal="center" vertical="center"/>
    </xf>
    <xf numFmtId="1" fontId="13" fillId="6" borderId="70" xfId="0" applyNumberFormat="1" applyFont="1" applyFill="1" applyBorder="1" applyAlignment="1">
      <alignment horizontal="center" vertical="center"/>
    </xf>
    <xf numFmtId="0" fontId="13" fillId="6" borderId="61" xfId="0" applyFont="1" applyFill="1" applyBorder="1" applyAlignment="1">
      <alignment horizontal="center" vertical="center"/>
    </xf>
    <xf numFmtId="165" fontId="14" fillId="2" borderId="43" xfId="0" applyNumberFormat="1" applyFont="1" applyFill="1" applyBorder="1" applyAlignment="1">
      <alignment horizontal="center" vertical="center"/>
    </xf>
    <xf numFmtId="165" fontId="14" fillId="2" borderId="46" xfId="0" applyNumberFormat="1" applyFont="1" applyFill="1" applyBorder="1" applyAlignment="1">
      <alignment horizontal="center" vertical="center"/>
    </xf>
    <xf numFmtId="165" fontId="14" fillId="0" borderId="71" xfId="0" applyNumberFormat="1" applyFont="1" applyBorder="1" applyAlignment="1">
      <alignment horizontal="center" vertical="center"/>
    </xf>
    <xf numFmtId="165" fontId="14" fillId="0" borderId="55" xfId="0" applyNumberFormat="1" applyFont="1" applyBorder="1" applyAlignment="1">
      <alignment horizontal="center" vertical="center"/>
    </xf>
    <xf numFmtId="165" fontId="14" fillId="0" borderId="58" xfId="0" applyNumberFormat="1" applyFont="1" applyBorder="1" applyAlignment="1">
      <alignment horizontal="center" vertical="center"/>
    </xf>
    <xf numFmtId="165" fontId="13" fillId="6" borderId="59" xfId="0" applyNumberFormat="1" applyFont="1" applyFill="1" applyBorder="1" applyAlignment="1">
      <alignment horizontal="center" vertical="center"/>
    </xf>
    <xf numFmtId="165" fontId="13" fillId="6" borderId="57" xfId="0" applyNumberFormat="1" applyFont="1" applyFill="1" applyBorder="1" applyAlignment="1">
      <alignment horizontal="center" vertical="center"/>
    </xf>
    <xf numFmtId="165" fontId="14" fillId="0" borderId="69" xfId="0" applyNumberFormat="1" applyFont="1" applyBorder="1" applyAlignment="1">
      <alignment horizontal="center" vertical="center"/>
    </xf>
    <xf numFmtId="165" fontId="13" fillId="6" borderId="68" xfId="0" applyNumberFormat="1" applyFont="1" applyFill="1" applyBorder="1" applyAlignment="1">
      <alignment horizontal="center" vertical="center"/>
    </xf>
    <xf numFmtId="165" fontId="14" fillId="0" borderId="72" xfId="0" applyNumberFormat="1" applyFont="1" applyBorder="1" applyAlignment="1">
      <alignment horizontal="center" vertical="center"/>
    </xf>
    <xf numFmtId="165" fontId="13" fillId="6" borderId="70" xfId="0" applyNumberFormat="1" applyFont="1" applyFill="1" applyBorder="1" applyAlignment="1">
      <alignment horizontal="center" vertical="center"/>
    </xf>
    <xf numFmtId="165" fontId="13" fillId="6" borderId="61" xfId="0" applyNumberFormat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 textRotation="90"/>
    </xf>
    <xf numFmtId="165" fontId="3" fillId="2" borderId="41" xfId="0" applyNumberFormat="1" applyFont="1" applyFill="1" applyBorder="1" applyAlignment="1">
      <alignment horizontal="center" vertical="center"/>
    </xf>
    <xf numFmtId="165" fontId="6" fillId="2" borderId="41" xfId="0" applyNumberFormat="1" applyFont="1" applyFill="1" applyBorder="1" applyAlignment="1">
      <alignment horizontal="center" vertical="center"/>
    </xf>
    <xf numFmtId="1" fontId="6" fillId="2" borderId="41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/>
    </xf>
    <xf numFmtId="165" fontId="14" fillId="0" borderId="5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5" fillId="2" borderId="41" xfId="0" applyFont="1" applyFill="1" applyBorder="1" applyAlignment="1">
      <alignment vertical="center"/>
    </xf>
    <xf numFmtId="0" fontId="16" fillId="2" borderId="55" xfId="0" applyFont="1" applyFill="1" applyBorder="1" applyAlignment="1">
      <alignment horizontal="center"/>
    </xf>
    <xf numFmtId="0" fontId="17" fillId="2" borderId="56" xfId="0" applyFont="1" applyFill="1" applyBorder="1" applyAlignment="1">
      <alignment horizontal="center"/>
    </xf>
    <xf numFmtId="0" fontId="16" fillId="2" borderId="52" xfId="0" applyFont="1" applyFill="1" applyBorder="1" applyAlignment="1">
      <alignment horizontal="center"/>
    </xf>
    <xf numFmtId="0" fontId="17" fillId="2" borderId="61" xfId="0" applyFont="1" applyFill="1" applyBorder="1" applyAlignment="1">
      <alignment horizontal="center"/>
    </xf>
    <xf numFmtId="0" fontId="16" fillId="2" borderId="43" xfId="0" applyFont="1" applyFill="1" applyBorder="1" applyAlignment="1">
      <alignment horizontal="center"/>
    </xf>
    <xf numFmtId="0" fontId="17" fillId="2" borderId="44" xfId="0" applyFont="1" applyFill="1" applyBorder="1" applyAlignment="1">
      <alignment horizontal="center"/>
    </xf>
    <xf numFmtId="165" fontId="16" fillId="2" borderId="69" xfId="0" applyNumberFormat="1" applyFont="1" applyFill="1" applyBorder="1" applyAlignment="1">
      <alignment horizontal="center" vertical="center"/>
    </xf>
    <xf numFmtId="165" fontId="16" fillId="2" borderId="52" xfId="0" applyNumberFormat="1" applyFont="1" applyFill="1" applyBorder="1" applyAlignment="1">
      <alignment horizontal="center" vertical="center"/>
    </xf>
    <xf numFmtId="0" fontId="17" fillId="2" borderId="61" xfId="0" applyFont="1" applyFill="1" applyBorder="1" applyAlignment="1">
      <alignment horizontal="center" vertical="center"/>
    </xf>
    <xf numFmtId="165" fontId="16" fillId="2" borderId="46" xfId="0" applyNumberFormat="1" applyFont="1" applyFill="1" applyBorder="1" applyAlignment="1">
      <alignment horizontal="center" vertical="center"/>
    </xf>
    <xf numFmtId="165" fontId="16" fillId="2" borderId="43" xfId="0" applyNumberFormat="1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165" fontId="16" fillId="2" borderId="58" xfId="0" applyNumberFormat="1" applyFont="1" applyFill="1" applyBorder="1" applyAlignment="1">
      <alignment horizontal="center" vertical="center"/>
    </xf>
    <xf numFmtId="165" fontId="16" fillId="2" borderId="55" xfId="0" applyNumberFormat="1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/>
    </xf>
    <xf numFmtId="0" fontId="17" fillId="2" borderId="63" xfId="0" applyFont="1" applyFill="1" applyBorder="1" applyAlignment="1">
      <alignment horizontal="center"/>
    </xf>
    <xf numFmtId="165" fontId="16" fillId="0" borderId="58" xfId="0" applyNumberFormat="1" applyFont="1" applyBorder="1" applyAlignment="1">
      <alignment horizontal="center" vertical="center"/>
    </xf>
    <xf numFmtId="165" fontId="16" fillId="0" borderId="55" xfId="0" applyNumberFormat="1" applyFont="1" applyBorder="1" applyAlignment="1">
      <alignment horizontal="center" vertical="center"/>
    </xf>
    <xf numFmtId="165" fontId="13" fillId="6" borderId="56" xfId="0" applyNumberFormat="1" applyFont="1" applyFill="1" applyBorder="1" applyAlignment="1">
      <alignment horizontal="center" vertical="center"/>
    </xf>
    <xf numFmtId="165" fontId="16" fillId="0" borderId="69" xfId="0" applyNumberFormat="1" applyFont="1" applyBorder="1" applyAlignment="1">
      <alignment horizontal="center" vertical="center"/>
    </xf>
    <xf numFmtId="165" fontId="16" fillId="0" borderId="52" xfId="0" applyNumberFormat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4" fillId="3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2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21" xfId="0" applyFont="1" applyBorder="1"/>
    <xf numFmtId="0" fontId="4" fillId="3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6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6" fillId="8" borderId="28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29" xfId="0" applyFont="1" applyBorder="1"/>
    <xf numFmtId="0" fontId="6" fillId="0" borderId="27" xfId="0" applyFont="1" applyBorder="1" applyAlignment="1">
      <alignment horizontal="center" vertical="center"/>
    </xf>
    <xf numFmtId="0" fontId="2" fillId="0" borderId="30" xfId="0" applyFont="1" applyBorder="1"/>
    <xf numFmtId="0" fontId="9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/>
    </xf>
    <xf numFmtId="0" fontId="2" fillId="0" borderId="51" xfId="0" applyFont="1" applyBorder="1"/>
    <xf numFmtId="0" fontId="13" fillId="2" borderId="49" xfId="0" applyFont="1" applyFill="1" applyBorder="1" applyAlignment="1">
      <alignment horizontal="center" vertical="center"/>
    </xf>
    <xf numFmtId="0" fontId="2" fillId="0" borderId="53" xfId="0" applyFont="1" applyBorder="1"/>
    <xf numFmtId="0" fontId="13" fillId="2" borderId="13" xfId="0" applyFont="1" applyFill="1" applyBorder="1" applyAlignment="1">
      <alignment horizontal="center" vertical="center" textRotation="90"/>
    </xf>
    <xf numFmtId="0" fontId="13" fillId="2" borderId="48" xfId="0" applyFont="1" applyFill="1" applyBorder="1" applyAlignment="1">
      <alignment horizontal="center" vertical="center" textRotation="90"/>
    </xf>
    <xf numFmtId="0" fontId="2" fillId="0" borderId="60" xfId="0" applyFont="1" applyBorder="1"/>
    <xf numFmtId="0" fontId="6" fillId="2" borderId="48" xfId="0" applyFont="1" applyFill="1" applyBorder="1" applyAlignment="1">
      <alignment horizontal="center" vertical="center" textRotation="90"/>
    </xf>
    <xf numFmtId="0" fontId="18" fillId="0" borderId="0" xfId="0" applyFont="1"/>
    <xf numFmtId="0" fontId="19" fillId="2" borderId="1" xfId="0" applyFont="1" applyFill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1</xdr:col>
      <xdr:colOff>695004</xdr:colOff>
      <xdr:row>1</xdr:row>
      <xdr:rowOff>22158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C315850-6F5F-4F33-96FD-E97BBF010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95250"/>
          <a:ext cx="695004" cy="688908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1409700</xdr:colOff>
      <xdr:row>0</xdr:row>
      <xdr:rowOff>0</xdr:rowOff>
    </xdr:from>
    <xdr:to>
      <xdr:col>9</xdr:col>
      <xdr:colOff>258868</xdr:colOff>
      <xdr:row>0</xdr:row>
      <xdr:rowOff>731583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0C49B58-6CD4-DDE5-514B-54574F6C2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0" y="0"/>
          <a:ext cx="1944793" cy="73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0</xdr:row>
      <xdr:rowOff>0</xdr:rowOff>
    </xdr:from>
    <xdr:to>
      <xdr:col>22</xdr:col>
      <xdr:colOff>208148</xdr:colOff>
      <xdr:row>0</xdr:row>
      <xdr:rowOff>737680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9F9CA6B-4372-8641-F9F9-F06C2AC55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38900" y="0"/>
          <a:ext cx="1408298" cy="7376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1</xdr:col>
      <xdr:colOff>609279</xdr:colOff>
      <xdr:row>2</xdr:row>
      <xdr:rowOff>317433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DD1C3E8-74D1-A2D2-7764-1617DC441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9525"/>
          <a:ext cx="695004" cy="688908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0</xdr:row>
      <xdr:rowOff>0</xdr:rowOff>
    </xdr:from>
    <xdr:to>
      <xdr:col>3</xdr:col>
      <xdr:colOff>30268</xdr:colOff>
      <xdr:row>2</xdr:row>
      <xdr:rowOff>350583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D0E846E-BB7E-ED65-A191-E766DF5C3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0"/>
          <a:ext cx="1944793" cy="731583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0</xdr:row>
      <xdr:rowOff>0</xdr:rowOff>
    </xdr:from>
    <xdr:to>
      <xdr:col>7</xdr:col>
      <xdr:colOff>617723</xdr:colOff>
      <xdr:row>2</xdr:row>
      <xdr:rowOff>356680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6DA5579-6980-AC89-0DC0-9D59592C9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48350" y="0"/>
          <a:ext cx="1408298" cy="737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104775</xdr:rowOff>
    </xdr:from>
    <xdr:to>
      <xdr:col>1</xdr:col>
      <xdr:colOff>685479</xdr:colOff>
      <xdr:row>1</xdr:row>
      <xdr:rowOff>60258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AC9DD46-B760-BB1B-A54B-29FF1DC61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04775"/>
          <a:ext cx="695004" cy="688908"/>
        </a:xfrm>
        <a:prstGeom prst="rect">
          <a:avLst/>
        </a:prstGeom>
      </xdr:spPr>
    </xdr:pic>
    <xdr:clientData/>
  </xdr:twoCellAnchor>
  <xdr:twoCellAnchor editAs="oneCell">
    <xdr:from>
      <xdr:col>2</xdr:col>
      <xdr:colOff>1123950</xdr:colOff>
      <xdr:row>0</xdr:row>
      <xdr:rowOff>0</xdr:rowOff>
    </xdr:from>
    <xdr:to>
      <xdr:col>9</xdr:col>
      <xdr:colOff>20743</xdr:colOff>
      <xdr:row>0</xdr:row>
      <xdr:rowOff>731583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1B73A84-ECD3-825D-9B81-FEAAA0936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5575" y="0"/>
          <a:ext cx="1944793" cy="73158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21</xdr:col>
      <xdr:colOff>103373</xdr:colOff>
      <xdr:row>1</xdr:row>
      <xdr:rowOff>4255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4408FF2-BC79-1C20-91E8-B440C2260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0"/>
          <a:ext cx="1408298" cy="737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28575</xdr:rowOff>
    </xdr:from>
    <xdr:to>
      <xdr:col>1</xdr:col>
      <xdr:colOff>666429</xdr:colOff>
      <xdr:row>0</xdr:row>
      <xdr:rowOff>717483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96D0B7F-2511-D5C2-3C7A-EB0512A31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695004" cy="688908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9</xdr:col>
      <xdr:colOff>87418</xdr:colOff>
      <xdr:row>0</xdr:row>
      <xdr:rowOff>731583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6E5E867-E3E2-3935-1A93-7B7C394DD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0" y="0"/>
          <a:ext cx="1944793" cy="731583"/>
        </a:xfrm>
        <a:prstGeom prst="rect">
          <a:avLst/>
        </a:prstGeom>
      </xdr:spPr>
    </xdr:pic>
    <xdr:clientData/>
  </xdr:twoCellAnchor>
  <xdr:twoCellAnchor editAs="oneCell">
    <xdr:from>
      <xdr:col>16</xdr:col>
      <xdr:colOff>104775</xdr:colOff>
      <xdr:row>0</xdr:row>
      <xdr:rowOff>0</xdr:rowOff>
    </xdr:from>
    <xdr:to>
      <xdr:col>21</xdr:col>
      <xdr:colOff>208148</xdr:colOff>
      <xdr:row>0</xdr:row>
      <xdr:rowOff>737680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6A64603-4C63-6A99-A859-6A0D2FB62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0"/>
          <a:ext cx="1408298" cy="737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1</xdr:col>
      <xdr:colOff>819150</xdr:colOff>
      <xdr:row>0</xdr:row>
      <xdr:rowOff>738283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6D9A821-B581-9F0C-8D90-CAEB95FB2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47625"/>
          <a:ext cx="695325" cy="690658"/>
        </a:xfrm>
        <a:prstGeom prst="rect">
          <a:avLst/>
        </a:prstGeom>
      </xdr:spPr>
    </xdr:pic>
    <xdr:clientData/>
  </xdr:twoCellAnchor>
  <xdr:twoCellAnchor editAs="oneCell">
    <xdr:from>
      <xdr:col>2</xdr:col>
      <xdr:colOff>1438276</xdr:colOff>
      <xdr:row>0</xdr:row>
      <xdr:rowOff>0</xdr:rowOff>
    </xdr:from>
    <xdr:to>
      <xdr:col>9</xdr:col>
      <xdr:colOff>333376</xdr:colOff>
      <xdr:row>0</xdr:row>
      <xdr:rowOff>728663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B310A52-0ABB-05F2-8DD2-244FDED26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6" y="0"/>
          <a:ext cx="1943100" cy="728663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0</xdr:rowOff>
    </xdr:from>
    <xdr:to>
      <xdr:col>22</xdr:col>
      <xdr:colOff>247651</xdr:colOff>
      <xdr:row>0</xdr:row>
      <xdr:rowOff>737964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297BD93-95FE-EC2B-6DAD-13846B284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53201" y="0"/>
          <a:ext cx="1409700" cy="737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1</xdr:col>
      <xdr:colOff>656904</xdr:colOff>
      <xdr:row>1</xdr:row>
      <xdr:rowOff>22158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A823378-8D22-272F-7727-49438B1E2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695004" cy="688908"/>
        </a:xfrm>
        <a:prstGeom prst="rect">
          <a:avLst/>
        </a:prstGeom>
      </xdr:spPr>
    </xdr:pic>
    <xdr:clientData/>
  </xdr:twoCellAnchor>
  <xdr:twoCellAnchor editAs="oneCell">
    <xdr:from>
      <xdr:col>2</xdr:col>
      <xdr:colOff>1171575</xdr:colOff>
      <xdr:row>0</xdr:row>
      <xdr:rowOff>0</xdr:rowOff>
    </xdr:from>
    <xdr:to>
      <xdr:col>9</xdr:col>
      <xdr:colOff>68368</xdr:colOff>
      <xdr:row>0</xdr:row>
      <xdr:rowOff>731583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3129CFD-EACB-3407-3762-F6D872A86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3200" y="0"/>
          <a:ext cx="1944793" cy="73158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21</xdr:col>
      <xdr:colOff>103373</xdr:colOff>
      <xdr:row>0</xdr:row>
      <xdr:rowOff>737680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6451D7C-CD90-6ED2-8495-E9B8E35C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0"/>
          <a:ext cx="1408298" cy="737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1</xdr:col>
      <xdr:colOff>704529</xdr:colOff>
      <xdr:row>1</xdr:row>
      <xdr:rowOff>22158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8C6145D-F4B8-19DF-9D1C-63EA1026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76200"/>
          <a:ext cx="695004" cy="688908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0</xdr:row>
      <xdr:rowOff>0</xdr:rowOff>
    </xdr:from>
    <xdr:to>
      <xdr:col>9</xdr:col>
      <xdr:colOff>258868</xdr:colOff>
      <xdr:row>0</xdr:row>
      <xdr:rowOff>731583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973599E-C3B4-AFDB-DD92-71D0A0383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3700" y="0"/>
          <a:ext cx="1944793" cy="731583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0</xdr:row>
      <xdr:rowOff>28575</xdr:rowOff>
    </xdr:from>
    <xdr:to>
      <xdr:col>21</xdr:col>
      <xdr:colOff>293873</xdr:colOff>
      <xdr:row>1</xdr:row>
      <xdr:rowOff>23305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F1A72F7-CE0E-5379-0D0A-7E254D984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3625" y="28575"/>
          <a:ext cx="1408298" cy="7376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561654</xdr:colOff>
      <xdr:row>1</xdr:row>
      <xdr:rowOff>60258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BC5D751-6D4E-BDC4-6EA6-D83B86969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76200"/>
          <a:ext cx="695004" cy="688908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0</xdr:row>
      <xdr:rowOff>0</xdr:rowOff>
    </xdr:from>
    <xdr:to>
      <xdr:col>11</xdr:col>
      <xdr:colOff>201718</xdr:colOff>
      <xdr:row>1</xdr:row>
      <xdr:rowOff>26733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3D20758-674A-31C3-100D-7BE80ADC0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5025" y="0"/>
          <a:ext cx="1944793" cy="731583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9525</xdr:rowOff>
    </xdr:from>
    <xdr:to>
      <xdr:col>16</xdr:col>
      <xdr:colOff>8123</xdr:colOff>
      <xdr:row>1</xdr:row>
      <xdr:rowOff>42355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6225F2A-F309-EB16-3A0F-CDF02055D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38675" y="9525"/>
          <a:ext cx="1408298" cy="7376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</xdr:rowOff>
    </xdr:from>
    <xdr:to>
      <xdr:col>1</xdr:col>
      <xdr:colOff>571179</xdr:colOff>
      <xdr:row>1</xdr:row>
      <xdr:rowOff>3108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36468BB-570C-9624-A17F-A5099A14B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9525"/>
          <a:ext cx="695004" cy="68890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0</xdr:row>
      <xdr:rowOff>0</xdr:rowOff>
    </xdr:from>
    <xdr:to>
      <xdr:col>2</xdr:col>
      <xdr:colOff>2040043</xdr:colOff>
      <xdr:row>1</xdr:row>
      <xdr:rowOff>36258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D13D30C-5C20-2F72-0065-3185E4C0C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9275" y="0"/>
          <a:ext cx="1944793" cy="731583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0</xdr:row>
      <xdr:rowOff>0</xdr:rowOff>
    </xdr:from>
    <xdr:to>
      <xdr:col>5</xdr:col>
      <xdr:colOff>665348</xdr:colOff>
      <xdr:row>1</xdr:row>
      <xdr:rowOff>42355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B5CA735-437D-2E9C-B5FD-E52C825B7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1000" y="0"/>
          <a:ext cx="1408298" cy="7376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466404</xdr:colOff>
      <xdr:row>2</xdr:row>
      <xdr:rowOff>317433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8ACD5C1-8B52-8BCE-42AD-A35661BC9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9525"/>
          <a:ext cx="695004" cy="688908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933450</xdr:colOff>
      <xdr:row>0</xdr:row>
      <xdr:rowOff>0</xdr:rowOff>
    </xdr:from>
    <xdr:to>
      <xdr:col>2</xdr:col>
      <xdr:colOff>1506643</xdr:colOff>
      <xdr:row>2</xdr:row>
      <xdr:rowOff>350583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7C9D3CC-6A51-9607-216A-B7918B6FC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25" y="0"/>
          <a:ext cx="1944793" cy="731583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0</xdr:row>
      <xdr:rowOff>0</xdr:rowOff>
    </xdr:from>
    <xdr:to>
      <xdr:col>8</xdr:col>
      <xdr:colOff>170048</xdr:colOff>
      <xdr:row>2</xdr:row>
      <xdr:rowOff>356680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0B331F-3681-7909-668F-AB388441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67100" y="0"/>
          <a:ext cx="1408298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W1000"/>
  <sheetViews>
    <sheetView workbookViewId="0">
      <selection activeCell="C53" sqref="C53"/>
    </sheetView>
  </sheetViews>
  <sheetFormatPr defaultColWidth="14.42578125" defaultRowHeight="15" customHeight="1" x14ac:dyDescent="0.25"/>
  <cols>
    <col min="1" max="1" width="3.140625" customWidth="1"/>
    <col min="2" max="2" width="20" customWidth="1"/>
    <col min="3" max="3" width="25" customWidth="1"/>
    <col min="4" max="4" width="6.42578125" customWidth="1"/>
    <col min="5" max="5" width="4.7109375" customWidth="1"/>
    <col min="6" max="7" width="7" hidden="1" customWidth="1"/>
    <col min="8" max="8" width="5.85546875" customWidth="1"/>
    <col min="9" max="9" width="4.42578125" customWidth="1"/>
    <col min="10" max="10" width="5.7109375" customWidth="1"/>
    <col min="11" max="11" width="4.42578125" customWidth="1"/>
    <col min="12" max="12" width="5.85546875" customWidth="1"/>
    <col min="13" max="13" width="4.42578125" customWidth="1"/>
    <col min="14" max="16" width="3.140625" customWidth="1"/>
    <col min="17" max="17" width="4.28515625" customWidth="1"/>
    <col min="18" max="20" width="6.42578125" hidden="1" customWidth="1"/>
    <col min="21" max="21" width="5.42578125" hidden="1" customWidth="1"/>
    <col min="22" max="22" width="10.85546875" customWidth="1"/>
    <col min="23" max="23" width="3.85546875" customWidth="1"/>
  </cols>
  <sheetData>
    <row r="1" spans="1:23" ht="60" customHeight="1" x14ac:dyDescent="0.25"/>
    <row r="2" spans="1:23" ht="15.75" x14ac:dyDescent="0.25">
      <c r="A2" s="187" t="s">
        <v>171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9"/>
    </row>
    <row r="3" spans="1:23" ht="12.75" customHeight="1" x14ac:dyDescent="0.25">
      <c r="A3" s="190" t="s">
        <v>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2"/>
    </row>
    <row r="4" spans="1:23" ht="15" customHeight="1" x14ac:dyDescent="0.25">
      <c r="A4" s="19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5"/>
    </row>
    <row r="5" spans="1:23" ht="4.5" customHeight="1" x14ac:dyDescent="0.25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8"/>
    </row>
    <row r="6" spans="1:23" ht="12" customHeight="1" x14ac:dyDescent="0.25">
      <c r="A6" s="183" t="s">
        <v>1</v>
      </c>
      <c r="B6" s="183" t="s">
        <v>2</v>
      </c>
      <c r="C6" s="183" t="s">
        <v>3</v>
      </c>
      <c r="D6" s="183" t="s">
        <v>4</v>
      </c>
      <c r="E6" s="183" t="s">
        <v>5</v>
      </c>
      <c r="F6" s="200" t="s">
        <v>6</v>
      </c>
      <c r="G6" s="201"/>
      <c r="H6" s="200" t="s">
        <v>7</v>
      </c>
      <c r="I6" s="201"/>
      <c r="J6" s="200" t="s">
        <v>8</v>
      </c>
      <c r="K6" s="201"/>
      <c r="L6" s="200" t="s">
        <v>9</v>
      </c>
      <c r="M6" s="201"/>
      <c r="N6" s="200" t="s">
        <v>10</v>
      </c>
      <c r="O6" s="202"/>
      <c r="P6" s="202"/>
      <c r="Q6" s="201"/>
      <c r="R6" s="200" t="s">
        <v>11</v>
      </c>
      <c r="S6" s="202"/>
      <c r="T6" s="202"/>
      <c r="U6" s="201"/>
      <c r="V6" s="203" t="s">
        <v>12</v>
      </c>
      <c r="W6" s="183" t="s">
        <v>13</v>
      </c>
    </row>
    <row r="7" spans="1:23" ht="11.25" customHeight="1" x14ac:dyDescent="0.25">
      <c r="A7" s="184"/>
      <c r="B7" s="184"/>
      <c r="C7" s="184"/>
      <c r="D7" s="184"/>
      <c r="E7" s="184"/>
      <c r="F7" s="1" t="s">
        <v>14</v>
      </c>
      <c r="G7" s="186" t="s">
        <v>15</v>
      </c>
      <c r="H7" s="2" t="s">
        <v>14</v>
      </c>
      <c r="I7" s="186" t="s">
        <v>15</v>
      </c>
      <c r="J7" s="2" t="s">
        <v>14</v>
      </c>
      <c r="K7" s="186" t="s">
        <v>15</v>
      </c>
      <c r="L7" s="2" t="s">
        <v>14</v>
      </c>
      <c r="M7" s="186" t="s">
        <v>15</v>
      </c>
      <c r="N7" s="186" t="s">
        <v>16</v>
      </c>
      <c r="O7" s="186" t="s">
        <v>17</v>
      </c>
      <c r="P7" s="186" t="s">
        <v>18</v>
      </c>
      <c r="Q7" s="186" t="s">
        <v>19</v>
      </c>
      <c r="R7" s="186" t="s">
        <v>16</v>
      </c>
      <c r="S7" s="186" t="s">
        <v>17</v>
      </c>
      <c r="T7" s="186" t="s">
        <v>18</v>
      </c>
      <c r="U7" s="186" t="s">
        <v>19</v>
      </c>
      <c r="V7" s="184"/>
      <c r="W7" s="184"/>
    </row>
    <row r="8" spans="1:23" ht="11.25" customHeight="1" x14ac:dyDescent="0.25">
      <c r="A8" s="185"/>
      <c r="B8" s="185"/>
      <c r="C8" s="185"/>
      <c r="D8" s="185"/>
      <c r="E8" s="185"/>
      <c r="F8" s="3" t="s">
        <v>20</v>
      </c>
      <c r="G8" s="185"/>
      <c r="H8" s="4" t="s">
        <v>21</v>
      </c>
      <c r="I8" s="185"/>
      <c r="J8" s="4" t="s">
        <v>21</v>
      </c>
      <c r="K8" s="185"/>
      <c r="L8" s="4" t="s">
        <v>22</v>
      </c>
      <c r="M8" s="185"/>
      <c r="N8" s="185"/>
      <c r="O8" s="185"/>
      <c r="P8" s="185"/>
      <c r="Q8" s="185"/>
      <c r="R8" s="185"/>
      <c r="S8" s="185"/>
      <c r="T8" s="185"/>
      <c r="U8" s="185"/>
      <c r="V8" s="199"/>
      <c r="W8" s="199"/>
    </row>
    <row r="9" spans="1:23" x14ac:dyDescent="0.25">
      <c r="A9" s="5">
        <v>1</v>
      </c>
      <c r="B9" s="6" t="s">
        <v>23</v>
      </c>
      <c r="C9" s="6" t="s">
        <v>24</v>
      </c>
      <c r="D9" s="7">
        <v>2013</v>
      </c>
      <c r="E9" s="8">
        <f t="shared" ref="E9:E37" ca="1" si="0">IF(D9="","",YEAR(TODAY())-D9)</f>
        <v>12</v>
      </c>
      <c r="F9" s="9"/>
      <c r="G9" s="10">
        <f>IF(F9="",0,IF(E9=9,VLOOKUP(F9,TABELE_K!B$6:H$105,7,FALSE()),IF(E9=10,VLOOKUP(F9,TABELE_K!C$6:H$105,6,FALSE()),IF(E9=11,VLOOKUP(F9,TABELE_K!D$6:H$105,5,FALSE()),IF(E9=12,VLOOKUP(F9,TABELE_K!E$6:H$105,4,FALSE()),IF(E9=13,VLOOKUP(F9,TABELE_K!F$6:H$105,3,FALSE()),IF(E9=14,VLOOKUP(F9,TABELE_K!G$6:H$105,2,FALSE()),0)))))))</f>
        <v>0</v>
      </c>
      <c r="H9" s="11">
        <v>900</v>
      </c>
      <c r="I9" s="12">
        <f t="shared" ref="I9:I37" si="1">IF(H9="",0,INT(H9/MAX(H$9:H$35)*100))</f>
        <v>100</v>
      </c>
      <c r="J9" s="5">
        <v>940</v>
      </c>
      <c r="K9" s="10">
        <f t="shared" ref="K9:K36" si="2">IF(J9="",0,INT(J9/MAX(J$9:J$37)*100))</f>
        <v>94</v>
      </c>
      <c r="L9" s="13">
        <v>2.13</v>
      </c>
      <c r="M9" s="10">
        <f t="shared" ref="M9:M37" si="3">IF(L9="",0,INT(MIN(L$9:L$37)/L9*100))</f>
        <v>99</v>
      </c>
      <c r="N9" s="5">
        <v>27</v>
      </c>
      <c r="O9" s="5">
        <v>29</v>
      </c>
      <c r="P9" s="5">
        <v>28</v>
      </c>
      <c r="Q9" s="10">
        <f t="shared" ref="Q9:Q37" si="4">SUM(N9:P9)</f>
        <v>84</v>
      </c>
      <c r="R9" s="5"/>
      <c r="S9" s="5"/>
      <c r="T9" s="5"/>
      <c r="U9" s="10">
        <f t="shared" ref="U9:U37" si="5">SUM(R9:T9)</f>
        <v>0</v>
      </c>
      <c r="V9" s="14">
        <f t="shared" ref="V9:V37" si="6">I9+K9+M9+Q9+U9</f>
        <v>377</v>
      </c>
      <c r="W9" s="15">
        <f t="shared" ref="W9:W37" si="7">IF(V9=0," ",_xlfn.RANK.EQ(V9,V$9:V$23))</f>
        <v>1</v>
      </c>
    </row>
    <row r="10" spans="1:23" x14ac:dyDescent="0.25">
      <c r="A10" s="5">
        <v>2</v>
      </c>
      <c r="B10" s="6" t="s">
        <v>25</v>
      </c>
      <c r="C10" s="6" t="s">
        <v>24</v>
      </c>
      <c r="D10" s="7">
        <v>2014</v>
      </c>
      <c r="E10" s="8">
        <f t="shared" ca="1" si="0"/>
        <v>11</v>
      </c>
      <c r="F10" s="9"/>
      <c r="G10" s="10">
        <f>IF(F10="",0,IF(E10=9,VLOOKUP(F10,TABELE_K!B$6:H$105,7,FALSE()),IF(E10=10,VLOOKUP(F10,TABELE_K!C$6:H$105,6,FALSE()),IF(E10=11,VLOOKUP(F10,TABELE_K!D$6:H$105,5,FALSE()),IF(E10=12,VLOOKUP(F10,TABELE_K!E$6:H$105,4,FALSE()),IF(E10=13,VLOOKUP(F10,TABELE_K!F$6:H$105,3,FALSE()),IF(E10=14,VLOOKUP(F10,TABELE_K!G$6:H$105,2,FALSE()),0)))))))</f>
        <v>0</v>
      </c>
      <c r="H10" s="11">
        <v>780</v>
      </c>
      <c r="I10" s="12">
        <f t="shared" si="1"/>
        <v>86</v>
      </c>
      <c r="J10" s="5">
        <v>1000</v>
      </c>
      <c r="K10" s="10">
        <f t="shared" si="2"/>
        <v>100</v>
      </c>
      <c r="L10" s="13">
        <v>2.121</v>
      </c>
      <c r="M10" s="10">
        <f t="shared" si="3"/>
        <v>100</v>
      </c>
      <c r="N10" s="5">
        <v>22</v>
      </c>
      <c r="O10" s="5">
        <v>25</v>
      </c>
      <c r="P10" s="5">
        <v>26</v>
      </c>
      <c r="Q10" s="10">
        <f t="shared" si="4"/>
        <v>73</v>
      </c>
      <c r="R10" s="5"/>
      <c r="S10" s="5"/>
      <c r="T10" s="5"/>
      <c r="U10" s="10">
        <f t="shared" si="5"/>
        <v>0</v>
      </c>
      <c r="V10" s="14">
        <f t="shared" si="6"/>
        <v>359</v>
      </c>
      <c r="W10" s="15">
        <f t="shared" si="7"/>
        <v>2</v>
      </c>
    </row>
    <row r="11" spans="1:23" x14ac:dyDescent="0.25">
      <c r="A11" s="5">
        <v>3</v>
      </c>
      <c r="B11" s="6" t="s">
        <v>26</v>
      </c>
      <c r="C11" s="6" t="s">
        <v>24</v>
      </c>
      <c r="D11" s="7">
        <v>2013</v>
      </c>
      <c r="E11" s="8">
        <f t="shared" ca="1" si="0"/>
        <v>12</v>
      </c>
      <c r="F11" s="9"/>
      <c r="G11" s="10">
        <f>IF(F11="",0,IF(E11=9,VLOOKUP(F11,TABELE_K!B$6:H$105,7,FALSE()),IF(E11=10,VLOOKUP(F11,TABELE_K!C$6:H$105,6,FALSE()),IF(E11=11,VLOOKUP(F11,TABELE_K!D$6:H$105,5,FALSE()),IF(E11=12,VLOOKUP(F11,TABELE_K!E$6:H$105,4,FALSE()),IF(E11=13,VLOOKUP(F11,TABELE_K!F$6:H$105,3,FALSE()),IF(E11=14,VLOOKUP(F11,TABELE_K!G$6:H$105,2,FALSE()),0)))))))</f>
        <v>0</v>
      </c>
      <c r="H11" s="11">
        <v>740</v>
      </c>
      <c r="I11" s="12">
        <f t="shared" si="1"/>
        <v>82</v>
      </c>
      <c r="J11" s="5">
        <v>905</v>
      </c>
      <c r="K11" s="10">
        <f t="shared" si="2"/>
        <v>90</v>
      </c>
      <c r="L11" s="13">
        <v>2.34</v>
      </c>
      <c r="M11" s="10">
        <f t="shared" si="3"/>
        <v>90</v>
      </c>
      <c r="N11" s="5">
        <v>26</v>
      </c>
      <c r="O11" s="5">
        <v>30</v>
      </c>
      <c r="P11" s="5">
        <v>30</v>
      </c>
      <c r="Q11" s="10">
        <f t="shared" si="4"/>
        <v>86</v>
      </c>
      <c r="R11" s="5"/>
      <c r="S11" s="5"/>
      <c r="T11" s="5"/>
      <c r="U11" s="10">
        <f t="shared" si="5"/>
        <v>0</v>
      </c>
      <c r="V11" s="14">
        <f t="shared" si="6"/>
        <v>348</v>
      </c>
      <c r="W11" s="15">
        <f t="shared" si="7"/>
        <v>3</v>
      </c>
    </row>
    <row r="12" spans="1:23" x14ac:dyDescent="0.25">
      <c r="A12" s="5">
        <v>4</v>
      </c>
      <c r="B12" s="16" t="s">
        <v>27</v>
      </c>
      <c r="C12" s="6" t="s">
        <v>28</v>
      </c>
      <c r="D12" s="7">
        <v>2013</v>
      </c>
      <c r="E12" s="8">
        <f t="shared" ca="1" si="0"/>
        <v>12</v>
      </c>
      <c r="F12" s="9"/>
      <c r="G12" s="10">
        <f>IF(F12="",0,IF(E12=9,VLOOKUP(F12,TABELE_K!B$6:H$105,7,FALSE()),IF(E12=10,VLOOKUP(F12,TABELE_K!C$6:H$105,6,FALSE()),IF(E12=11,VLOOKUP(F12,TABELE_K!D$6:H$105,5,FALSE()),IF(E12=12,VLOOKUP(F12,TABELE_K!E$6:H$105,4,FALSE()),IF(E12=13,VLOOKUP(F12,TABELE_K!F$6:H$105,3,FALSE()),IF(E12=14,VLOOKUP(F12,TABELE_K!G$6:H$105,2,FALSE()),0)))))))</f>
        <v>0</v>
      </c>
      <c r="H12" s="11">
        <v>650</v>
      </c>
      <c r="I12" s="12">
        <f t="shared" si="1"/>
        <v>72</v>
      </c>
      <c r="J12" s="5">
        <v>895</v>
      </c>
      <c r="K12" s="10">
        <f t="shared" si="2"/>
        <v>89</v>
      </c>
      <c r="L12" s="13">
        <v>2.1800000000000002</v>
      </c>
      <c r="M12" s="10">
        <f t="shared" si="3"/>
        <v>97</v>
      </c>
      <c r="N12" s="5">
        <v>27</v>
      </c>
      <c r="O12" s="5">
        <v>28</v>
      </c>
      <c r="P12" s="5">
        <v>30</v>
      </c>
      <c r="Q12" s="10">
        <f t="shared" si="4"/>
        <v>85</v>
      </c>
      <c r="R12" s="5"/>
      <c r="S12" s="5"/>
      <c r="T12" s="5"/>
      <c r="U12" s="10">
        <f t="shared" si="5"/>
        <v>0</v>
      </c>
      <c r="V12" s="14">
        <f t="shared" si="6"/>
        <v>343</v>
      </c>
      <c r="W12" s="15">
        <f t="shared" si="7"/>
        <v>4</v>
      </c>
    </row>
    <row r="13" spans="1:23" x14ac:dyDescent="0.25">
      <c r="A13" s="5">
        <v>5</v>
      </c>
      <c r="B13" s="16" t="s">
        <v>29</v>
      </c>
      <c r="C13" s="6" t="s">
        <v>28</v>
      </c>
      <c r="D13" s="7">
        <v>2014</v>
      </c>
      <c r="E13" s="8">
        <f t="shared" ca="1" si="0"/>
        <v>11</v>
      </c>
      <c r="F13" s="9"/>
      <c r="G13" s="10">
        <f>IF(F13="",0,IF(E13=9,VLOOKUP(F13,TABELE_K!B$6:H$105,7,FALSE()),IF(E13=10,VLOOKUP(F13,TABELE_K!C$6:H$105,6,FALSE()),IF(E13=11,VLOOKUP(F13,TABELE_K!D$6:H$105,5,FALSE()),IF(E13=12,VLOOKUP(F13,TABELE_K!E$6:H$105,4,FALSE()),IF(E13=13,VLOOKUP(F13,TABELE_K!F$6:H$105,3,FALSE()),IF(E13=14,VLOOKUP(F13,TABELE_K!G$6:H$105,2,FALSE()),0)))))))</f>
        <v>0</v>
      </c>
      <c r="H13" s="11">
        <v>690</v>
      </c>
      <c r="I13" s="12">
        <f t="shared" si="1"/>
        <v>76</v>
      </c>
      <c r="J13" s="5">
        <v>770</v>
      </c>
      <c r="K13" s="10">
        <f t="shared" si="2"/>
        <v>77</v>
      </c>
      <c r="L13" s="13">
        <v>2.1360000000000001</v>
      </c>
      <c r="M13" s="10">
        <f t="shared" si="3"/>
        <v>99</v>
      </c>
      <c r="N13" s="5">
        <v>30</v>
      </c>
      <c r="O13" s="5">
        <v>29</v>
      </c>
      <c r="P13" s="5">
        <v>30</v>
      </c>
      <c r="Q13" s="10">
        <f t="shared" si="4"/>
        <v>89</v>
      </c>
      <c r="R13" s="5"/>
      <c r="S13" s="5"/>
      <c r="T13" s="5"/>
      <c r="U13" s="10">
        <f t="shared" si="5"/>
        <v>0</v>
      </c>
      <c r="V13" s="14">
        <f t="shared" si="6"/>
        <v>341</v>
      </c>
      <c r="W13" s="15">
        <f t="shared" si="7"/>
        <v>5</v>
      </c>
    </row>
    <row r="14" spans="1:23" x14ac:dyDescent="0.25">
      <c r="A14" s="5">
        <v>6</v>
      </c>
      <c r="B14" s="6" t="s">
        <v>30</v>
      </c>
      <c r="C14" s="6" t="s">
        <v>24</v>
      </c>
      <c r="D14" s="7">
        <v>2014</v>
      </c>
      <c r="E14" s="8">
        <f t="shared" ca="1" si="0"/>
        <v>11</v>
      </c>
      <c r="F14" s="9"/>
      <c r="G14" s="10">
        <f>IF(F14="",0,IF(E14=9,VLOOKUP(F14,TABELE_K!B$6:H$105,7,FALSE()),IF(E14=10,VLOOKUP(F14,TABELE_K!C$6:H$105,6,FALSE()),IF(E14=11,VLOOKUP(F14,TABELE_K!D$6:H$105,5,FALSE()),IF(E14=12,VLOOKUP(F14,TABELE_K!E$6:H$105,4,FALSE()),IF(E14=13,VLOOKUP(F14,TABELE_K!F$6:H$105,3,FALSE()),IF(E14=14,VLOOKUP(F14,TABELE_K!G$6:H$105,2,FALSE()),0)))))))</f>
        <v>0</v>
      </c>
      <c r="H14" s="11">
        <v>610</v>
      </c>
      <c r="I14" s="12">
        <f t="shared" si="1"/>
        <v>67</v>
      </c>
      <c r="J14" s="5">
        <v>930</v>
      </c>
      <c r="K14" s="10">
        <f t="shared" si="2"/>
        <v>93</v>
      </c>
      <c r="L14" s="13">
        <v>2.1930000000000001</v>
      </c>
      <c r="M14" s="10">
        <f t="shared" si="3"/>
        <v>96</v>
      </c>
      <c r="N14" s="5">
        <v>26</v>
      </c>
      <c r="O14" s="5">
        <v>29</v>
      </c>
      <c r="P14" s="5">
        <v>29</v>
      </c>
      <c r="Q14" s="10">
        <f t="shared" si="4"/>
        <v>84</v>
      </c>
      <c r="R14" s="5"/>
      <c r="S14" s="5"/>
      <c r="T14" s="5"/>
      <c r="U14" s="10">
        <f t="shared" si="5"/>
        <v>0</v>
      </c>
      <c r="V14" s="14">
        <f t="shared" si="6"/>
        <v>340</v>
      </c>
      <c r="W14" s="15">
        <f t="shared" si="7"/>
        <v>6</v>
      </c>
    </row>
    <row r="15" spans="1:23" x14ac:dyDescent="0.25">
      <c r="A15" s="5">
        <v>7</v>
      </c>
      <c r="B15" s="17" t="s">
        <v>31</v>
      </c>
      <c r="C15" s="6" t="s">
        <v>32</v>
      </c>
      <c r="D15" s="7">
        <v>2013</v>
      </c>
      <c r="E15" s="8">
        <f t="shared" ca="1" si="0"/>
        <v>12</v>
      </c>
      <c r="F15" s="9"/>
      <c r="G15" s="10">
        <f>IF(F15="",0,IF(E15=9,VLOOKUP(F15,TABELE_K!B$6:H$105,7,FALSE()),IF(E15=10,VLOOKUP(F15,TABELE_K!C$6:H$105,6,FALSE()),IF(E15=11,VLOOKUP(F15,TABELE_K!D$6:H$105,5,FALSE()),IF(E15=12,VLOOKUP(F15,TABELE_K!E$6:H$105,4,FALSE()),IF(E15=13,VLOOKUP(F15,TABELE_K!F$6:H$105,3,FALSE()),IF(E15=14,VLOOKUP(F15,TABELE_K!G$6:H$105,2,FALSE()),0)))))))</f>
        <v>0</v>
      </c>
      <c r="H15" s="11">
        <v>450</v>
      </c>
      <c r="I15" s="12">
        <f t="shared" si="1"/>
        <v>50</v>
      </c>
      <c r="J15" s="5">
        <v>710</v>
      </c>
      <c r="K15" s="10">
        <f t="shared" si="2"/>
        <v>71</v>
      </c>
      <c r="L15" s="13">
        <v>2.2999999999999998</v>
      </c>
      <c r="M15" s="10">
        <f t="shared" si="3"/>
        <v>92</v>
      </c>
      <c r="N15" s="5">
        <v>26</v>
      </c>
      <c r="O15" s="5">
        <v>27</v>
      </c>
      <c r="P15" s="5">
        <v>27</v>
      </c>
      <c r="Q15" s="10">
        <f t="shared" si="4"/>
        <v>80</v>
      </c>
      <c r="R15" s="5"/>
      <c r="S15" s="5"/>
      <c r="T15" s="5"/>
      <c r="U15" s="10">
        <f t="shared" si="5"/>
        <v>0</v>
      </c>
      <c r="V15" s="14">
        <f t="shared" si="6"/>
        <v>293</v>
      </c>
      <c r="W15" s="15">
        <f t="shared" si="7"/>
        <v>7</v>
      </c>
    </row>
    <row r="16" spans="1:23" ht="14.25" customHeight="1" x14ac:dyDescent="0.25">
      <c r="A16" s="5">
        <v>8</v>
      </c>
      <c r="B16" s="6" t="s">
        <v>33</v>
      </c>
      <c r="C16" s="6" t="s">
        <v>34</v>
      </c>
      <c r="D16" s="7">
        <v>2017</v>
      </c>
      <c r="E16" s="8">
        <f t="shared" ca="1" si="0"/>
        <v>8</v>
      </c>
      <c r="F16" s="9"/>
      <c r="G16" s="10">
        <f>IF(F16="",0,IF(E16=9,VLOOKUP(F16,TABELE_K!B$6:H$105,7,FALSE()),IF(E16=10,VLOOKUP(F16,TABELE_K!C$6:H$105,6,FALSE()),IF(E16=11,VLOOKUP(F16,TABELE_K!D$6:H$105,5,FALSE()),IF(E16=12,VLOOKUP(F16,TABELE_K!E$6:H$105,4,FALSE()),IF(E16=13,VLOOKUP(F16,TABELE_K!F$6:H$105,3,FALSE()),IF(E16=14,VLOOKUP(F16,TABELE_K!G$6:H$105,2,FALSE()),0)))))))</f>
        <v>0</v>
      </c>
      <c r="H16" s="11">
        <v>400</v>
      </c>
      <c r="I16" s="12">
        <f t="shared" si="1"/>
        <v>44</v>
      </c>
      <c r="J16" s="5">
        <v>780</v>
      </c>
      <c r="K16" s="10">
        <f t="shared" si="2"/>
        <v>78</v>
      </c>
      <c r="L16" s="18">
        <v>2.21</v>
      </c>
      <c r="M16" s="10">
        <f t="shared" si="3"/>
        <v>95</v>
      </c>
      <c r="N16" s="5">
        <v>16</v>
      </c>
      <c r="O16" s="5">
        <v>17</v>
      </c>
      <c r="P16" s="19">
        <v>14</v>
      </c>
      <c r="Q16" s="10">
        <f t="shared" si="4"/>
        <v>47</v>
      </c>
      <c r="R16" s="5"/>
      <c r="S16" s="5"/>
      <c r="T16" s="19"/>
      <c r="U16" s="10">
        <f t="shared" si="5"/>
        <v>0</v>
      </c>
      <c r="V16" s="14">
        <f t="shared" si="6"/>
        <v>264</v>
      </c>
      <c r="W16" s="15">
        <f t="shared" si="7"/>
        <v>8</v>
      </c>
    </row>
    <row r="17" spans="1:23" hidden="1" x14ac:dyDescent="0.25">
      <c r="A17" s="5">
        <v>10</v>
      </c>
      <c r="B17" s="6"/>
      <c r="C17" s="6"/>
      <c r="D17" s="7"/>
      <c r="E17" s="8" t="str">
        <f t="shared" ca="1" si="0"/>
        <v/>
      </c>
      <c r="F17" s="9"/>
      <c r="G17" s="10">
        <f>IF(F17="",0,IF(E17=9,VLOOKUP(F17,TABELE_K!B$6:H$105,7,FALSE()),IF(E17=10,VLOOKUP(F17,TABELE_K!C$6:H$105,6,FALSE()),IF(E17=11,VLOOKUP(F17,TABELE_K!D$6:H$105,5,FALSE()),IF(E17=12,VLOOKUP(F17,TABELE_K!E$6:H$105,4,FALSE()),IF(E17=13,VLOOKUP(F17,TABELE_K!F$6:H$105,3,FALSE()),IF(E17=14,VLOOKUP(F17,TABELE_K!G$6:H$105,2,FALSE()),0)))))))</f>
        <v>0</v>
      </c>
      <c r="H17" s="20"/>
      <c r="I17" s="12">
        <f t="shared" si="1"/>
        <v>0</v>
      </c>
      <c r="J17" s="20"/>
      <c r="K17" s="10">
        <f t="shared" si="2"/>
        <v>0</v>
      </c>
      <c r="L17" s="20"/>
      <c r="M17" s="10">
        <f t="shared" si="3"/>
        <v>0</v>
      </c>
      <c r="N17" s="21"/>
      <c r="O17" s="21"/>
      <c r="P17" s="20"/>
      <c r="Q17" s="10">
        <f t="shared" si="4"/>
        <v>0</v>
      </c>
      <c r="R17" s="21"/>
      <c r="S17" s="21"/>
      <c r="T17" s="20"/>
      <c r="U17" s="10">
        <f t="shared" si="5"/>
        <v>0</v>
      </c>
      <c r="V17" s="14">
        <f t="shared" si="6"/>
        <v>0</v>
      </c>
      <c r="W17" s="15" t="str">
        <f t="shared" si="7"/>
        <v xml:space="preserve"> </v>
      </c>
    </row>
    <row r="18" spans="1:23" hidden="1" x14ac:dyDescent="0.25">
      <c r="A18" s="5">
        <v>11</v>
      </c>
      <c r="B18" s="6"/>
      <c r="C18" s="6"/>
      <c r="D18" s="7"/>
      <c r="E18" s="8" t="str">
        <f t="shared" ca="1" si="0"/>
        <v/>
      </c>
      <c r="F18" s="9"/>
      <c r="G18" s="10">
        <f>IF(F18="",0,IF(E18=9,VLOOKUP(F18,TABELE_K!B$6:H$105,7,FALSE()),IF(E18=10,VLOOKUP(F18,TABELE_K!C$6:H$105,6,FALSE()),IF(E18=11,VLOOKUP(F18,TABELE_K!D$6:H$105,5,FALSE()),IF(E18=12,VLOOKUP(F18,TABELE_K!E$6:H$105,4,FALSE()),IF(E18=13,VLOOKUP(F18,TABELE_K!F$6:H$105,3,FALSE()),IF(E18=14,VLOOKUP(F18,TABELE_K!G$6:H$105,2,FALSE()),0)))))))</f>
        <v>0</v>
      </c>
      <c r="H18" s="22"/>
      <c r="I18" s="12">
        <f t="shared" si="1"/>
        <v>0</v>
      </c>
      <c r="J18" s="23"/>
      <c r="K18" s="10">
        <f t="shared" si="2"/>
        <v>0</v>
      </c>
      <c r="L18" s="23"/>
      <c r="M18" s="10">
        <f t="shared" si="3"/>
        <v>0</v>
      </c>
      <c r="N18" s="5"/>
      <c r="O18" s="5"/>
      <c r="P18" s="5"/>
      <c r="Q18" s="10">
        <f t="shared" si="4"/>
        <v>0</v>
      </c>
      <c r="R18" s="5"/>
      <c r="S18" s="5"/>
      <c r="T18" s="5"/>
      <c r="U18" s="10">
        <f t="shared" si="5"/>
        <v>0</v>
      </c>
      <c r="V18" s="14">
        <f t="shared" si="6"/>
        <v>0</v>
      </c>
      <c r="W18" s="15" t="str">
        <f t="shared" si="7"/>
        <v xml:space="preserve"> </v>
      </c>
    </row>
    <row r="19" spans="1:23" hidden="1" x14ac:dyDescent="0.25">
      <c r="A19" s="5">
        <v>12</v>
      </c>
      <c r="B19" s="6"/>
      <c r="C19" s="6"/>
      <c r="D19" s="7"/>
      <c r="E19" s="8" t="str">
        <f t="shared" ca="1" si="0"/>
        <v/>
      </c>
      <c r="F19" s="9"/>
      <c r="G19" s="10">
        <f>IF(F19="",0,IF(E19=9,VLOOKUP(F19,TABELE_K!B$6:H$105,7,FALSE()),IF(E19=10,VLOOKUP(F19,TABELE_K!C$6:H$105,6,FALSE()),IF(E19=11,VLOOKUP(F19,TABELE_K!D$6:H$105,5,FALSE()),IF(E19=12,VLOOKUP(F19,TABELE_K!E$6:H$105,4,FALSE()),IF(E19=13,VLOOKUP(F19,TABELE_K!F$6:H$105,3,FALSE()),IF(E19=14,VLOOKUP(F19,TABELE_K!G$6:H$105,2,FALSE()),0)))))))</f>
        <v>0</v>
      </c>
      <c r="H19" s="22"/>
      <c r="I19" s="12">
        <f t="shared" si="1"/>
        <v>0</v>
      </c>
      <c r="J19" s="23"/>
      <c r="K19" s="10">
        <f t="shared" si="2"/>
        <v>0</v>
      </c>
      <c r="L19" s="23"/>
      <c r="M19" s="10">
        <f t="shared" si="3"/>
        <v>0</v>
      </c>
      <c r="N19" s="5"/>
      <c r="O19" s="5"/>
      <c r="P19" s="9"/>
      <c r="Q19" s="10">
        <f t="shared" si="4"/>
        <v>0</v>
      </c>
      <c r="R19" s="5"/>
      <c r="S19" s="5"/>
      <c r="T19" s="9"/>
      <c r="U19" s="10">
        <f t="shared" si="5"/>
        <v>0</v>
      </c>
      <c r="V19" s="14">
        <f t="shared" si="6"/>
        <v>0</v>
      </c>
      <c r="W19" s="15" t="str">
        <f t="shared" si="7"/>
        <v xml:space="preserve"> </v>
      </c>
    </row>
    <row r="20" spans="1:23" hidden="1" x14ac:dyDescent="0.25">
      <c r="A20" s="5">
        <v>13</v>
      </c>
      <c r="B20" s="6"/>
      <c r="C20" s="6"/>
      <c r="D20" s="7"/>
      <c r="E20" s="8" t="str">
        <f t="shared" ca="1" si="0"/>
        <v/>
      </c>
      <c r="F20" s="9"/>
      <c r="G20" s="10">
        <f>IF(F20="",0,IF(E20=9,VLOOKUP(F20,TABELE_K!B$6:H$105,7,FALSE()),IF(E20=10,VLOOKUP(F20,TABELE_K!C$6:H$105,6,FALSE()),IF(E20=11,VLOOKUP(F20,TABELE_K!D$6:H$105,5,FALSE()),IF(E20=12,VLOOKUP(F20,TABELE_K!E$6:H$105,4,FALSE()),IF(E20=13,VLOOKUP(F20,TABELE_K!F$6:H$105,3,FALSE()),IF(E20=14,VLOOKUP(F20,TABELE_K!G$6:H$105,2,FALSE()),0)))))))</f>
        <v>0</v>
      </c>
      <c r="H20" s="22"/>
      <c r="I20" s="12">
        <f t="shared" si="1"/>
        <v>0</v>
      </c>
      <c r="J20" s="23"/>
      <c r="K20" s="10">
        <f t="shared" si="2"/>
        <v>0</v>
      </c>
      <c r="L20" s="23"/>
      <c r="M20" s="10">
        <f t="shared" si="3"/>
        <v>0</v>
      </c>
      <c r="N20" s="5"/>
      <c r="O20" s="5"/>
      <c r="P20" s="9"/>
      <c r="Q20" s="10">
        <f t="shared" si="4"/>
        <v>0</v>
      </c>
      <c r="R20" s="5"/>
      <c r="S20" s="5"/>
      <c r="T20" s="9"/>
      <c r="U20" s="10">
        <f t="shared" si="5"/>
        <v>0</v>
      </c>
      <c r="V20" s="14">
        <f t="shared" si="6"/>
        <v>0</v>
      </c>
      <c r="W20" s="15" t="str">
        <f t="shared" si="7"/>
        <v xml:space="preserve"> </v>
      </c>
    </row>
    <row r="21" spans="1:23" ht="15.75" hidden="1" customHeight="1" x14ac:dyDescent="0.25">
      <c r="A21" s="5">
        <v>14</v>
      </c>
      <c r="B21" s="6"/>
      <c r="C21" s="6"/>
      <c r="D21" s="7"/>
      <c r="E21" s="8" t="str">
        <f t="shared" ca="1" si="0"/>
        <v/>
      </c>
      <c r="F21" s="9"/>
      <c r="G21" s="10">
        <f>IF(F21="",0,IF(E21=9,VLOOKUP(F21,TABELE_K!B$6:H$105,7,FALSE()),IF(E21=10,VLOOKUP(F21,TABELE_K!C$6:H$105,6,FALSE()),IF(E21=11,VLOOKUP(F21,TABELE_K!D$6:H$105,5,FALSE()),IF(E21=12,VLOOKUP(F21,TABELE_K!E$6:H$105,4,FALSE()),IF(E21=13,VLOOKUP(F21,TABELE_K!F$6:H$105,3,FALSE()),IF(E21=14,VLOOKUP(F21,TABELE_K!G$6:H$105,2,FALSE()),0)))))))</f>
        <v>0</v>
      </c>
      <c r="H21" s="22"/>
      <c r="I21" s="12">
        <f t="shared" si="1"/>
        <v>0</v>
      </c>
      <c r="J21" s="5"/>
      <c r="K21" s="10">
        <f t="shared" si="2"/>
        <v>0</v>
      </c>
      <c r="L21" s="5"/>
      <c r="M21" s="10">
        <f t="shared" si="3"/>
        <v>0</v>
      </c>
      <c r="N21" s="5"/>
      <c r="O21" s="5"/>
      <c r="P21" s="5"/>
      <c r="Q21" s="10">
        <f t="shared" si="4"/>
        <v>0</v>
      </c>
      <c r="R21" s="5"/>
      <c r="S21" s="5"/>
      <c r="T21" s="5"/>
      <c r="U21" s="10">
        <f t="shared" si="5"/>
        <v>0</v>
      </c>
      <c r="V21" s="14">
        <f t="shared" si="6"/>
        <v>0</v>
      </c>
      <c r="W21" s="15" t="str">
        <f t="shared" si="7"/>
        <v xml:space="preserve"> </v>
      </c>
    </row>
    <row r="22" spans="1:23" ht="15.75" hidden="1" customHeight="1" x14ac:dyDescent="0.25">
      <c r="A22" s="5">
        <v>15</v>
      </c>
      <c r="B22" s="6"/>
      <c r="C22" s="6"/>
      <c r="D22" s="7"/>
      <c r="E22" s="8" t="str">
        <f t="shared" ca="1" si="0"/>
        <v/>
      </c>
      <c r="F22" s="9"/>
      <c r="G22" s="10">
        <f>IF(F22="",0,IF(E22=9,VLOOKUP(F22,TABELE_K!B$6:H$105,7,FALSE()),IF(E22=10,VLOOKUP(F22,TABELE_K!C$6:H$105,6,FALSE()),IF(E22=11,VLOOKUP(F22,TABELE_K!D$6:H$105,5,FALSE()),IF(E22=12,VLOOKUP(F22,TABELE_K!E$6:H$105,4,FALSE()),IF(E22=13,VLOOKUP(F22,TABELE_K!F$6:H$105,3,FALSE()),IF(E22=14,VLOOKUP(F22,TABELE_K!G$6:H$105,2,FALSE()),0)))))))</f>
        <v>0</v>
      </c>
      <c r="H22" s="22"/>
      <c r="I22" s="12">
        <f t="shared" si="1"/>
        <v>0</v>
      </c>
      <c r="J22" s="5"/>
      <c r="K22" s="10">
        <f t="shared" si="2"/>
        <v>0</v>
      </c>
      <c r="L22" s="5"/>
      <c r="M22" s="10">
        <f t="shared" si="3"/>
        <v>0</v>
      </c>
      <c r="N22" s="5"/>
      <c r="O22" s="5"/>
      <c r="P22" s="5"/>
      <c r="Q22" s="10">
        <f t="shared" si="4"/>
        <v>0</v>
      </c>
      <c r="R22" s="5"/>
      <c r="S22" s="5"/>
      <c r="T22" s="5"/>
      <c r="U22" s="10">
        <f t="shared" si="5"/>
        <v>0</v>
      </c>
      <c r="V22" s="14">
        <f t="shared" si="6"/>
        <v>0</v>
      </c>
      <c r="W22" s="15" t="str">
        <f t="shared" si="7"/>
        <v xml:space="preserve"> </v>
      </c>
    </row>
    <row r="23" spans="1:23" ht="15.75" hidden="1" customHeight="1" x14ac:dyDescent="0.25">
      <c r="A23" s="5">
        <v>16</v>
      </c>
      <c r="B23" s="6"/>
      <c r="C23" s="6"/>
      <c r="D23" s="7"/>
      <c r="E23" s="8" t="str">
        <f t="shared" ca="1" si="0"/>
        <v/>
      </c>
      <c r="F23" s="7"/>
      <c r="G23" s="7"/>
      <c r="H23" s="7"/>
      <c r="I23" s="12">
        <f t="shared" si="1"/>
        <v>0</v>
      </c>
      <c r="J23" s="7"/>
      <c r="K23" s="10">
        <f t="shared" si="2"/>
        <v>0</v>
      </c>
      <c r="L23" s="7"/>
      <c r="M23" s="10">
        <f t="shared" si="3"/>
        <v>0</v>
      </c>
      <c r="N23" s="7"/>
      <c r="O23" s="7"/>
      <c r="P23" s="7"/>
      <c r="Q23" s="24">
        <f t="shared" si="4"/>
        <v>0</v>
      </c>
      <c r="R23" s="7"/>
      <c r="S23" s="7"/>
      <c r="T23" s="7"/>
      <c r="U23" s="24">
        <f t="shared" si="5"/>
        <v>0</v>
      </c>
      <c r="V23" s="14">
        <f t="shared" si="6"/>
        <v>0</v>
      </c>
      <c r="W23" s="15" t="str">
        <f t="shared" si="7"/>
        <v xml:space="preserve"> </v>
      </c>
    </row>
    <row r="24" spans="1:23" ht="15.75" hidden="1" customHeight="1" x14ac:dyDescent="0.25">
      <c r="A24" s="5">
        <v>17</v>
      </c>
      <c r="B24" s="6"/>
      <c r="C24" s="6"/>
      <c r="D24" s="7"/>
      <c r="E24" s="8" t="str">
        <f t="shared" ca="1" si="0"/>
        <v/>
      </c>
      <c r="F24" s="7"/>
      <c r="G24" s="7"/>
      <c r="H24" s="7"/>
      <c r="I24" s="12">
        <f t="shared" si="1"/>
        <v>0</v>
      </c>
      <c r="J24" s="7"/>
      <c r="K24" s="10">
        <f t="shared" si="2"/>
        <v>0</v>
      </c>
      <c r="L24" s="7"/>
      <c r="M24" s="10">
        <f t="shared" si="3"/>
        <v>0</v>
      </c>
      <c r="N24" s="7"/>
      <c r="O24" s="7"/>
      <c r="P24" s="7"/>
      <c r="Q24" s="24">
        <f t="shared" si="4"/>
        <v>0</v>
      </c>
      <c r="R24" s="7"/>
      <c r="S24" s="7"/>
      <c r="T24" s="7"/>
      <c r="U24" s="24">
        <f t="shared" si="5"/>
        <v>0</v>
      </c>
      <c r="V24" s="14">
        <f t="shared" si="6"/>
        <v>0</v>
      </c>
      <c r="W24" s="15" t="str">
        <f t="shared" si="7"/>
        <v xml:space="preserve"> </v>
      </c>
    </row>
    <row r="25" spans="1:23" ht="15.75" hidden="1" customHeight="1" x14ac:dyDescent="0.25">
      <c r="A25" s="5">
        <v>18</v>
      </c>
      <c r="B25" s="6"/>
      <c r="C25" s="6"/>
      <c r="D25" s="7"/>
      <c r="E25" s="8" t="str">
        <f t="shared" ca="1" si="0"/>
        <v/>
      </c>
      <c r="F25" s="7"/>
      <c r="G25" s="7"/>
      <c r="H25" s="7"/>
      <c r="I25" s="12">
        <f t="shared" si="1"/>
        <v>0</v>
      </c>
      <c r="J25" s="7"/>
      <c r="K25" s="10">
        <f t="shared" si="2"/>
        <v>0</v>
      </c>
      <c r="L25" s="7"/>
      <c r="M25" s="10">
        <f t="shared" si="3"/>
        <v>0</v>
      </c>
      <c r="N25" s="7"/>
      <c r="O25" s="7"/>
      <c r="P25" s="7"/>
      <c r="Q25" s="24">
        <f t="shared" si="4"/>
        <v>0</v>
      </c>
      <c r="R25" s="7"/>
      <c r="S25" s="7"/>
      <c r="T25" s="7"/>
      <c r="U25" s="24">
        <f t="shared" si="5"/>
        <v>0</v>
      </c>
      <c r="V25" s="14">
        <f t="shared" si="6"/>
        <v>0</v>
      </c>
      <c r="W25" s="15" t="str">
        <f t="shared" si="7"/>
        <v xml:space="preserve"> </v>
      </c>
    </row>
    <row r="26" spans="1:23" ht="15.75" hidden="1" customHeight="1" x14ac:dyDescent="0.25">
      <c r="A26" s="5">
        <v>19</v>
      </c>
      <c r="B26" s="6"/>
      <c r="C26" s="6"/>
      <c r="D26" s="7"/>
      <c r="E26" s="8" t="str">
        <f t="shared" ca="1" si="0"/>
        <v/>
      </c>
      <c r="F26" s="7"/>
      <c r="G26" s="7"/>
      <c r="H26" s="7"/>
      <c r="I26" s="12">
        <f t="shared" si="1"/>
        <v>0</v>
      </c>
      <c r="J26" s="7"/>
      <c r="K26" s="10">
        <f t="shared" si="2"/>
        <v>0</v>
      </c>
      <c r="L26" s="7"/>
      <c r="M26" s="10">
        <f t="shared" si="3"/>
        <v>0</v>
      </c>
      <c r="N26" s="7"/>
      <c r="O26" s="7"/>
      <c r="P26" s="7"/>
      <c r="Q26" s="24">
        <f t="shared" si="4"/>
        <v>0</v>
      </c>
      <c r="R26" s="7"/>
      <c r="S26" s="7"/>
      <c r="T26" s="7"/>
      <c r="U26" s="24">
        <f t="shared" si="5"/>
        <v>0</v>
      </c>
      <c r="V26" s="14">
        <f t="shared" si="6"/>
        <v>0</v>
      </c>
      <c r="W26" s="15" t="str">
        <f t="shared" si="7"/>
        <v xml:space="preserve"> </v>
      </c>
    </row>
    <row r="27" spans="1:23" ht="15.75" hidden="1" customHeight="1" x14ac:dyDescent="0.25">
      <c r="A27" s="5">
        <v>20</v>
      </c>
      <c r="B27" s="6"/>
      <c r="C27" s="6"/>
      <c r="D27" s="7"/>
      <c r="E27" s="8" t="str">
        <f t="shared" ca="1" si="0"/>
        <v/>
      </c>
      <c r="F27" s="7"/>
      <c r="G27" s="7"/>
      <c r="H27" s="7"/>
      <c r="I27" s="12">
        <f t="shared" si="1"/>
        <v>0</v>
      </c>
      <c r="J27" s="7"/>
      <c r="K27" s="10">
        <f t="shared" si="2"/>
        <v>0</v>
      </c>
      <c r="L27" s="7"/>
      <c r="M27" s="10">
        <f t="shared" si="3"/>
        <v>0</v>
      </c>
      <c r="N27" s="7"/>
      <c r="O27" s="7"/>
      <c r="P27" s="7"/>
      <c r="Q27" s="24">
        <f t="shared" si="4"/>
        <v>0</v>
      </c>
      <c r="R27" s="7"/>
      <c r="S27" s="7"/>
      <c r="T27" s="7"/>
      <c r="U27" s="24">
        <f t="shared" si="5"/>
        <v>0</v>
      </c>
      <c r="V27" s="14">
        <f t="shared" si="6"/>
        <v>0</v>
      </c>
      <c r="W27" s="15" t="str">
        <f t="shared" si="7"/>
        <v xml:space="preserve"> </v>
      </c>
    </row>
    <row r="28" spans="1:23" ht="15.75" hidden="1" customHeight="1" x14ac:dyDescent="0.25">
      <c r="A28" s="5">
        <v>21</v>
      </c>
      <c r="B28" s="6"/>
      <c r="C28" s="6"/>
      <c r="D28" s="7"/>
      <c r="E28" s="8" t="str">
        <f t="shared" ca="1" si="0"/>
        <v/>
      </c>
      <c r="F28" s="7"/>
      <c r="G28" s="7"/>
      <c r="H28" s="7"/>
      <c r="I28" s="12">
        <f t="shared" si="1"/>
        <v>0</v>
      </c>
      <c r="J28" s="7"/>
      <c r="K28" s="10">
        <f t="shared" si="2"/>
        <v>0</v>
      </c>
      <c r="L28" s="7"/>
      <c r="M28" s="10">
        <f t="shared" si="3"/>
        <v>0</v>
      </c>
      <c r="N28" s="7"/>
      <c r="O28" s="7"/>
      <c r="P28" s="7"/>
      <c r="Q28" s="24">
        <f t="shared" si="4"/>
        <v>0</v>
      </c>
      <c r="R28" s="7"/>
      <c r="S28" s="7"/>
      <c r="T28" s="7"/>
      <c r="U28" s="24">
        <f t="shared" si="5"/>
        <v>0</v>
      </c>
      <c r="V28" s="14">
        <f t="shared" si="6"/>
        <v>0</v>
      </c>
      <c r="W28" s="15" t="str">
        <f t="shared" si="7"/>
        <v xml:space="preserve"> </v>
      </c>
    </row>
    <row r="29" spans="1:23" ht="15.75" hidden="1" customHeight="1" x14ac:dyDescent="0.25">
      <c r="A29" s="5">
        <v>22</v>
      </c>
      <c r="B29" s="6"/>
      <c r="C29" s="6"/>
      <c r="D29" s="7"/>
      <c r="E29" s="8" t="str">
        <f t="shared" ca="1" si="0"/>
        <v/>
      </c>
      <c r="F29" s="7"/>
      <c r="G29" s="7"/>
      <c r="H29" s="7"/>
      <c r="I29" s="12">
        <f t="shared" si="1"/>
        <v>0</v>
      </c>
      <c r="J29" s="7"/>
      <c r="K29" s="10">
        <f t="shared" si="2"/>
        <v>0</v>
      </c>
      <c r="L29" s="7"/>
      <c r="M29" s="10">
        <f t="shared" si="3"/>
        <v>0</v>
      </c>
      <c r="N29" s="7"/>
      <c r="O29" s="7"/>
      <c r="P29" s="7"/>
      <c r="Q29" s="24">
        <f t="shared" si="4"/>
        <v>0</v>
      </c>
      <c r="R29" s="7"/>
      <c r="S29" s="7"/>
      <c r="T29" s="7"/>
      <c r="U29" s="24">
        <f t="shared" si="5"/>
        <v>0</v>
      </c>
      <c r="V29" s="14">
        <f t="shared" si="6"/>
        <v>0</v>
      </c>
      <c r="W29" s="15" t="str">
        <f t="shared" si="7"/>
        <v xml:space="preserve"> </v>
      </c>
    </row>
    <row r="30" spans="1:23" ht="15.75" hidden="1" customHeight="1" x14ac:dyDescent="0.25">
      <c r="A30" s="5">
        <v>23</v>
      </c>
      <c r="B30" s="6"/>
      <c r="C30" s="6"/>
      <c r="D30" s="7"/>
      <c r="E30" s="8" t="str">
        <f t="shared" ca="1" si="0"/>
        <v/>
      </c>
      <c r="F30" s="7"/>
      <c r="G30" s="7"/>
      <c r="H30" s="7"/>
      <c r="I30" s="12">
        <f t="shared" si="1"/>
        <v>0</v>
      </c>
      <c r="J30" s="7"/>
      <c r="K30" s="10">
        <f t="shared" si="2"/>
        <v>0</v>
      </c>
      <c r="L30" s="7"/>
      <c r="M30" s="10">
        <f t="shared" si="3"/>
        <v>0</v>
      </c>
      <c r="N30" s="7"/>
      <c r="O30" s="7"/>
      <c r="P30" s="7"/>
      <c r="Q30" s="24">
        <f t="shared" si="4"/>
        <v>0</v>
      </c>
      <c r="R30" s="7"/>
      <c r="S30" s="7"/>
      <c r="T30" s="7"/>
      <c r="U30" s="24">
        <f t="shared" si="5"/>
        <v>0</v>
      </c>
      <c r="V30" s="14">
        <f t="shared" si="6"/>
        <v>0</v>
      </c>
      <c r="W30" s="15" t="str">
        <f t="shared" si="7"/>
        <v xml:space="preserve"> </v>
      </c>
    </row>
    <row r="31" spans="1:23" ht="15.75" hidden="1" customHeight="1" x14ac:dyDescent="0.25">
      <c r="A31" s="5">
        <v>24</v>
      </c>
      <c r="B31" s="6"/>
      <c r="C31" s="6"/>
      <c r="D31" s="7"/>
      <c r="E31" s="8" t="str">
        <f t="shared" ca="1" si="0"/>
        <v/>
      </c>
      <c r="F31" s="7"/>
      <c r="G31" s="7"/>
      <c r="H31" s="7"/>
      <c r="I31" s="12">
        <f t="shared" si="1"/>
        <v>0</v>
      </c>
      <c r="J31" s="7"/>
      <c r="K31" s="10">
        <f t="shared" si="2"/>
        <v>0</v>
      </c>
      <c r="L31" s="7"/>
      <c r="M31" s="10">
        <f t="shared" si="3"/>
        <v>0</v>
      </c>
      <c r="N31" s="7"/>
      <c r="O31" s="7"/>
      <c r="P31" s="7"/>
      <c r="Q31" s="24">
        <f t="shared" si="4"/>
        <v>0</v>
      </c>
      <c r="R31" s="7"/>
      <c r="S31" s="7"/>
      <c r="T31" s="7"/>
      <c r="U31" s="24">
        <f t="shared" si="5"/>
        <v>0</v>
      </c>
      <c r="V31" s="14">
        <f t="shared" si="6"/>
        <v>0</v>
      </c>
      <c r="W31" s="15" t="str">
        <f t="shared" si="7"/>
        <v xml:space="preserve"> </v>
      </c>
    </row>
    <row r="32" spans="1:23" ht="15.75" hidden="1" customHeight="1" x14ac:dyDescent="0.25">
      <c r="A32" s="5">
        <v>25</v>
      </c>
      <c r="B32" s="6"/>
      <c r="C32" s="6"/>
      <c r="D32" s="7"/>
      <c r="E32" s="8" t="str">
        <f t="shared" ca="1" si="0"/>
        <v/>
      </c>
      <c r="F32" s="7"/>
      <c r="G32" s="7"/>
      <c r="H32" s="7"/>
      <c r="I32" s="12">
        <f t="shared" si="1"/>
        <v>0</v>
      </c>
      <c r="J32" s="7"/>
      <c r="K32" s="10">
        <f t="shared" si="2"/>
        <v>0</v>
      </c>
      <c r="L32" s="7"/>
      <c r="M32" s="10">
        <f t="shared" si="3"/>
        <v>0</v>
      </c>
      <c r="N32" s="7"/>
      <c r="O32" s="7"/>
      <c r="P32" s="7"/>
      <c r="Q32" s="24">
        <f t="shared" si="4"/>
        <v>0</v>
      </c>
      <c r="R32" s="7"/>
      <c r="S32" s="7"/>
      <c r="T32" s="7"/>
      <c r="U32" s="24">
        <f t="shared" si="5"/>
        <v>0</v>
      </c>
      <c r="V32" s="14">
        <f t="shared" si="6"/>
        <v>0</v>
      </c>
      <c r="W32" s="15" t="str">
        <f t="shared" si="7"/>
        <v xml:space="preserve"> </v>
      </c>
    </row>
    <row r="33" spans="1:23" ht="15.75" hidden="1" customHeight="1" x14ac:dyDescent="0.25">
      <c r="A33" s="5">
        <v>26</v>
      </c>
      <c r="B33" s="6"/>
      <c r="C33" s="6"/>
      <c r="D33" s="7"/>
      <c r="E33" s="8" t="str">
        <f t="shared" ca="1" si="0"/>
        <v/>
      </c>
      <c r="F33" s="7"/>
      <c r="G33" s="7"/>
      <c r="H33" s="7"/>
      <c r="I33" s="12">
        <f t="shared" si="1"/>
        <v>0</v>
      </c>
      <c r="J33" s="7"/>
      <c r="K33" s="10">
        <f t="shared" si="2"/>
        <v>0</v>
      </c>
      <c r="L33" s="7"/>
      <c r="M33" s="10">
        <f t="shared" si="3"/>
        <v>0</v>
      </c>
      <c r="N33" s="7"/>
      <c r="O33" s="7"/>
      <c r="P33" s="7"/>
      <c r="Q33" s="24">
        <f t="shared" si="4"/>
        <v>0</v>
      </c>
      <c r="R33" s="7"/>
      <c r="S33" s="7"/>
      <c r="T33" s="7"/>
      <c r="U33" s="24">
        <f t="shared" si="5"/>
        <v>0</v>
      </c>
      <c r="V33" s="14">
        <f t="shared" si="6"/>
        <v>0</v>
      </c>
      <c r="W33" s="15" t="str">
        <f t="shared" si="7"/>
        <v xml:space="preserve"> </v>
      </c>
    </row>
    <row r="34" spans="1:23" ht="15.75" hidden="1" customHeight="1" x14ac:dyDescent="0.25">
      <c r="A34" s="5">
        <v>27</v>
      </c>
      <c r="B34" s="6"/>
      <c r="C34" s="6"/>
      <c r="D34" s="7"/>
      <c r="E34" s="8" t="str">
        <f t="shared" ca="1" si="0"/>
        <v/>
      </c>
      <c r="F34" s="7"/>
      <c r="G34" s="7"/>
      <c r="H34" s="7"/>
      <c r="I34" s="12">
        <f t="shared" si="1"/>
        <v>0</v>
      </c>
      <c r="J34" s="7"/>
      <c r="K34" s="10">
        <f t="shared" si="2"/>
        <v>0</v>
      </c>
      <c r="L34" s="7"/>
      <c r="M34" s="10">
        <f t="shared" si="3"/>
        <v>0</v>
      </c>
      <c r="N34" s="7"/>
      <c r="O34" s="7"/>
      <c r="P34" s="7"/>
      <c r="Q34" s="24">
        <f t="shared" si="4"/>
        <v>0</v>
      </c>
      <c r="R34" s="7"/>
      <c r="S34" s="7"/>
      <c r="T34" s="7"/>
      <c r="U34" s="24">
        <f t="shared" si="5"/>
        <v>0</v>
      </c>
      <c r="V34" s="14">
        <f t="shared" si="6"/>
        <v>0</v>
      </c>
      <c r="W34" s="15" t="str">
        <f t="shared" si="7"/>
        <v xml:space="preserve"> </v>
      </c>
    </row>
    <row r="35" spans="1:23" ht="15.75" hidden="1" customHeight="1" x14ac:dyDescent="0.25">
      <c r="A35" s="5">
        <v>28</v>
      </c>
      <c r="B35" s="6"/>
      <c r="C35" s="6"/>
      <c r="D35" s="7"/>
      <c r="E35" s="8" t="str">
        <f t="shared" ca="1" si="0"/>
        <v/>
      </c>
      <c r="F35" s="7"/>
      <c r="G35" s="7"/>
      <c r="H35" s="7"/>
      <c r="I35" s="12">
        <f t="shared" si="1"/>
        <v>0</v>
      </c>
      <c r="J35" s="7"/>
      <c r="K35" s="10">
        <f t="shared" si="2"/>
        <v>0</v>
      </c>
      <c r="L35" s="7"/>
      <c r="M35" s="10">
        <f t="shared" si="3"/>
        <v>0</v>
      </c>
      <c r="N35" s="7"/>
      <c r="O35" s="7"/>
      <c r="P35" s="7"/>
      <c r="Q35" s="24">
        <f t="shared" si="4"/>
        <v>0</v>
      </c>
      <c r="R35" s="7"/>
      <c r="S35" s="7"/>
      <c r="T35" s="7"/>
      <c r="U35" s="24">
        <f t="shared" si="5"/>
        <v>0</v>
      </c>
      <c r="V35" s="14">
        <f t="shared" si="6"/>
        <v>0</v>
      </c>
      <c r="W35" s="15" t="str">
        <f t="shared" si="7"/>
        <v xml:space="preserve"> </v>
      </c>
    </row>
    <row r="36" spans="1:23" ht="15.75" hidden="1" customHeight="1" x14ac:dyDescent="0.25">
      <c r="A36" s="5">
        <v>29</v>
      </c>
      <c r="B36" s="6"/>
      <c r="C36" s="6"/>
      <c r="D36" s="7"/>
      <c r="E36" s="8" t="str">
        <f t="shared" ca="1" si="0"/>
        <v/>
      </c>
      <c r="F36" s="7"/>
      <c r="G36" s="7"/>
      <c r="H36" s="7"/>
      <c r="I36" s="12">
        <f t="shared" si="1"/>
        <v>0</v>
      </c>
      <c r="J36" s="7"/>
      <c r="K36" s="10">
        <f t="shared" si="2"/>
        <v>0</v>
      </c>
      <c r="L36" s="7"/>
      <c r="M36" s="10">
        <f t="shared" si="3"/>
        <v>0</v>
      </c>
      <c r="N36" s="7"/>
      <c r="O36" s="7"/>
      <c r="P36" s="7"/>
      <c r="Q36" s="24">
        <f t="shared" si="4"/>
        <v>0</v>
      </c>
      <c r="R36" s="7"/>
      <c r="S36" s="7"/>
      <c r="T36" s="7"/>
      <c r="U36" s="24">
        <f t="shared" si="5"/>
        <v>0</v>
      </c>
      <c r="V36" s="14">
        <f t="shared" si="6"/>
        <v>0</v>
      </c>
      <c r="W36" s="15" t="str">
        <f t="shared" si="7"/>
        <v xml:space="preserve"> </v>
      </c>
    </row>
    <row r="37" spans="1:23" ht="15.75" hidden="1" customHeight="1" x14ac:dyDescent="0.25">
      <c r="A37" s="5">
        <v>30</v>
      </c>
      <c r="B37" s="6"/>
      <c r="C37" s="6"/>
      <c r="D37" s="7"/>
      <c r="E37" s="8" t="str">
        <f t="shared" ca="1" si="0"/>
        <v/>
      </c>
      <c r="F37" s="7"/>
      <c r="G37" s="7"/>
      <c r="H37" s="7"/>
      <c r="I37" s="12">
        <f t="shared" si="1"/>
        <v>0</v>
      </c>
      <c r="J37" s="7"/>
      <c r="K37" s="10">
        <f>IF(J37="",0,INT(MAX(J$9:J$37)/J37*100))</f>
        <v>0</v>
      </c>
      <c r="L37" s="7"/>
      <c r="M37" s="10">
        <f t="shared" si="3"/>
        <v>0</v>
      </c>
      <c r="N37" s="7"/>
      <c r="O37" s="7"/>
      <c r="P37" s="7"/>
      <c r="Q37" s="24">
        <f t="shared" si="4"/>
        <v>0</v>
      </c>
      <c r="R37" s="7"/>
      <c r="S37" s="7"/>
      <c r="T37" s="7"/>
      <c r="U37" s="24">
        <f t="shared" si="5"/>
        <v>0</v>
      </c>
      <c r="V37" s="14">
        <f t="shared" si="6"/>
        <v>0</v>
      </c>
      <c r="W37" s="15" t="str">
        <f t="shared" si="7"/>
        <v xml:space="preserve"> </v>
      </c>
    </row>
    <row r="38" spans="1:23" ht="15.75" customHeight="1" x14ac:dyDescent="0.25"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23" ht="15.75" customHeight="1" x14ac:dyDescent="0.25"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23" ht="15.75" customHeight="1" x14ac:dyDescent="0.25"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23" ht="15.75" customHeight="1" x14ac:dyDescent="0.25"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23" ht="15.75" customHeight="1" x14ac:dyDescent="0.25"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23" ht="15.75" customHeight="1" x14ac:dyDescent="0.25"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23" ht="15.75" customHeight="1" x14ac:dyDescent="0.25"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23" ht="15.75" customHeight="1" x14ac:dyDescent="0.25"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23" ht="15.75" customHeight="1" x14ac:dyDescent="0.25"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23" ht="15.75" customHeight="1" x14ac:dyDescent="0.25"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23" ht="15.75" customHeight="1" x14ac:dyDescent="0.25"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6:16" ht="15.75" customHeight="1" x14ac:dyDescent="0.25"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6:16" ht="15.75" customHeight="1" x14ac:dyDescent="0.25"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6:16" ht="15.75" customHeight="1" x14ac:dyDescent="0.25"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6:16" ht="15.75" customHeight="1" x14ac:dyDescent="0.25"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6:16" ht="15.75" customHeight="1" x14ac:dyDescent="0.25"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6:16" ht="15.75" customHeight="1" x14ac:dyDescent="0.25"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6:16" ht="15.75" customHeight="1" x14ac:dyDescent="0.25"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6:16" ht="15.75" customHeight="1" x14ac:dyDescent="0.25"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6:16" ht="15.75" customHeight="1" x14ac:dyDescent="0.25"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6:16" ht="15.75" customHeight="1" x14ac:dyDescent="0.25"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6:16" ht="15.75" customHeight="1" x14ac:dyDescent="0.25"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6:16" ht="15.75" customHeight="1" x14ac:dyDescent="0.25"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6:16" ht="15.75" customHeight="1" x14ac:dyDescent="0.25"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6:16" ht="15.75" customHeight="1" x14ac:dyDescent="0.25"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6:16" ht="15.75" customHeight="1" x14ac:dyDescent="0.25"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6:16" ht="15.75" customHeight="1" x14ac:dyDescent="0.25"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6:16" ht="15.75" customHeight="1" x14ac:dyDescent="0.25"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6:16" ht="15.75" customHeight="1" x14ac:dyDescent="0.25"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6:16" ht="15.75" customHeight="1" x14ac:dyDescent="0.25"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6:16" ht="15.75" customHeight="1" x14ac:dyDescent="0.25"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6:16" ht="15.75" customHeight="1" x14ac:dyDescent="0.25"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6:16" ht="15.75" customHeight="1" x14ac:dyDescent="0.25"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6:16" ht="15.75" customHeight="1" x14ac:dyDescent="0.25"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6:16" ht="15.75" customHeight="1" x14ac:dyDescent="0.25"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6:16" ht="15.75" customHeight="1" x14ac:dyDescent="0.25"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6:16" ht="15.75" customHeight="1" x14ac:dyDescent="0.25"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</row>
    <row r="75" spans="6:16" ht="15.75" customHeight="1" x14ac:dyDescent="0.25"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</row>
    <row r="76" spans="6:16" ht="15.75" customHeight="1" x14ac:dyDescent="0.25"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6:16" ht="15.75" customHeight="1" x14ac:dyDescent="0.25"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6:16" ht="15.75" customHeight="1" x14ac:dyDescent="0.25"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6:16" ht="15.75" customHeight="1" x14ac:dyDescent="0.25"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6:16" ht="15.75" customHeight="1" x14ac:dyDescent="0.25"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6:16" ht="15.75" customHeight="1" x14ac:dyDescent="0.25"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</row>
    <row r="82" spans="6:16" ht="15.75" customHeight="1" x14ac:dyDescent="0.25"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6:16" ht="15.75" customHeight="1" x14ac:dyDescent="0.25"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</row>
    <row r="84" spans="6:16" ht="15.75" customHeight="1" x14ac:dyDescent="0.25"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</row>
    <row r="85" spans="6:16" ht="15.75" customHeight="1" x14ac:dyDescent="0.25"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6:16" ht="15.75" customHeight="1" x14ac:dyDescent="0.25"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6:16" ht="15.75" customHeight="1" x14ac:dyDescent="0.25"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6:16" ht="15.75" customHeight="1" x14ac:dyDescent="0.25"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  <row r="89" spans="6:16" ht="15.75" customHeight="1" x14ac:dyDescent="0.25"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</row>
    <row r="90" spans="6:16" ht="15.75" customHeight="1" x14ac:dyDescent="0.25"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</row>
    <row r="91" spans="6:16" ht="15.75" customHeight="1" x14ac:dyDescent="0.25"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</row>
    <row r="92" spans="6:16" ht="15.75" customHeight="1" x14ac:dyDescent="0.25"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</row>
    <row r="93" spans="6:16" ht="15.75" customHeight="1" x14ac:dyDescent="0.25"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</row>
    <row r="94" spans="6:16" ht="15.75" customHeight="1" x14ac:dyDescent="0.25"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</row>
    <row r="95" spans="6:16" ht="15.75" customHeight="1" x14ac:dyDescent="0.25"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</row>
    <row r="96" spans="6:16" ht="15.75" customHeight="1" x14ac:dyDescent="0.25"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</row>
    <row r="97" spans="6:16" ht="15.75" customHeight="1" x14ac:dyDescent="0.25"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6:16" ht="15.75" customHeight="1" x14ac:dyDescent="0.25"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6:16" ht="15.75" customHeight="1" x14ac:dyDescent="0.25"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</row>
    <row r="100" spans="6:16" ht="15.75" customHeight="1" x14ac:dyDescent="0.25"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</row>
    <row r="101" spans="6:16" ht="15.75" customHeight="1" x14ac:dyDescent="0.25"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</row>
    <row r="102" spans="6:16" ht="15.75" customHeight="1" x14ac:dyDescent="0.25"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</row>
    <row r="103" spans="6:16" ht="15.75" customHeight="1" x14ac:dyDescent="0.25"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</row>
    <row r="104" spans="6:16" ht="15.75" customHeight="1" x14ac:dyDescent="0.25"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6:16" ht="15.75" customHeight="1" x14ac:dyDescent="0.25"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</row>
    <row r="106" spans="6:16" ht="15.75" customHeight="1" x14ac:dyDescent="0.25"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</row>
    <row r="107" spans="6:16" ht="15.75" customHeight="1" x14ac:dyDescent="0.25"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6:16" ht="15.75" customHeight="1" x14ac:dyDescent="0.25"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6:16" ht="15.75" customHeight="1" x14ac:dyDescent="0.25"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</row>
    <row r="110" spans="6:16" ht="15.75" customHeight="1" x14ac:dyDescent="0.25"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</row>
    <row r="111" spans="6:16" ht="15.75" customHeight="1" x14ac:dyDescent="0.25"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</row>
    <row r="112" spans="6:16" ht="15.75" customHeight="1" x14ac:dyDescent="0.25"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</row>
    <row r="113" spans="6:16" ht="15.75" customHeight="1" x14ac:dyDescent="0.25"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</row>
    <row r="114" spans="6:16" ht="15.75" customHeight="1" x14ac:dyDescent="0.25"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</row>
    <row r="115" spans="6:16" ht="15.75" customHeight="1" x14ac:dyDescent="0.25"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</row>
    <row r="116" spans="6:16" ht="15.75" customHeight="1" x14ac:dyDescent="0.25"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6:16" ht="15.75" customHeight="1" x14ac:dyDescent="0.25"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</row>
    <row r="118" spans="6:16" ht="15.75" customHeight="1" x14ac:dyDescent="0.25"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</row>
    <row r="119" spans="6:16" ht="15.75" customHeight="1" x14ac:dyDescent="0.25"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</row>
    <row r="120" spans="6:16" ht="15.75" customHeight="1" x14ac:dyDescent="0.25"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</row>
    <row r="121" spans="6:16" ht="15.75" customHeight="1" x14ac:dyDescent="0.25"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</row>
    <row r="122" spans="6:16" ht="15.75" customHeight="1" x14ac:dyDescent="0.25"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6:16" ht="15.75" customHeight="1" x14ac:dyDescent="0.25"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</row>
    <row r="124" spans="6:16" ht="15.75" customHeight="1" x14ac:dyDescent="0.25"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6:16" ht="15.75" customHeight="1" x14ac:dyDescent="0.25"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</row>
    <row r="126" spans="6:16" ht="15.75" customHeight="1" x14ac:dyDescent="0.25"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</row>
    <row r="127" spans="6:16" ht="15.75" customHeight="1" x14ac:dyDescent="0.25"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</row>
    <row r="128" spans="6:16" ht="15.75" customHeight="1" x14ac:dyDescent="0.25"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</row>
    <row r="129" spans="6:16" ht="15.75" customHeight="1" x14ac:dyDescent="0.25"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</row>
    <row r="130" spans="6:16" ht="15.75" customHeight="1" x14ac:dyDescent="0.25"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</row>
    <row r="131" spans="6:16" ht="15.75" customHeight="1" x14ac:dyDescent="0.25"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</row>
    <row r="132" spans="6:16" ht="15.75" customHeight="1" x14ac:dyDescent="0.25"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</row>
    <row r="133" spans="6:16" ht="15.75" customHeight="1" x14ac:dyDescent="0.25"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</row>
    <row r="134" spans="6:16" ht="15.75" customHeight="1" x14ac:dyDescent="0.25"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</row>
    <row r="135" spans="6:16" ht="15.75" customHeight="1" x14ac:dyDescent="0.25"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</row>
    <row r="136" spans="6:16" ht="15.75" customHeight="1" x14ac:dyDescent="0.25"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</row>
    <row r="137" spans="6:16" ht="15.75" customHeight="1" x14ac:dyDescent="0.25"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</row>
    <row r="138" spans="6:16" ht="15.75" customHeight="1" x14ac:dyDescent="0.25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</row>
    <row r="139" spans="6:16" ht="15.75" customHeight="1" x14ac:dyDescent="0.25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</row>
    <row r="140" spans="6:16" ht="15.75" customHeight="1" x14ac:dyDescent="0.25"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</row>
    <row r="141" spans="6:16" ht="15.75" customHeight="1" x14ac:dyDescent="0.25"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</row>
    <row r="142" spans="6:16" ht="15.75" customHeight="1" x14ac:dyDescent="0.25"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</row>
    <row r="143" spans="6:16" ht="15.75" customHeight="1" x14ac:dyDescent="0.25"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</row>
    <row r="144" spans="6:16" ht="15.75" customHeight="1" x14ac:dyDescent="0.25"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</row>
    <row r="145" spans="6:16" ht="15.75" customHeight="1" x14ac:dyDescent="0.25"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</row>
    <row r="146" spans="6:16" ht="15.75" customHeight="1" x14ac:dyDescent="0.25"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</row>
    <row r="147" spans="6:16" ht="15.75" customHeight="1" x14ac:dyDescent="0.25"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</row>
    <row r="148" spans="6:16" ht="15.75" customHeight="1" x14ac:dyDescent="0.25"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</row>
    <row r="149" spans="6:16" ht="15.75" customHeight="1" x14ac:dyDescent="0.25"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</row>
    <row r="150" spans="6:16" ht="15.75" customHeight="1" x14ac:dyDescent="0.25"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</row>
    <row r="151" spans="6:16" ht="15.75" customHeight="1" x14ac:dyDescent="0.25"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</row>
    <row r="152" spans="6:16" ht="15.75" customHeight="1" x14ac:dyDescent="0.25"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</row>
    <row r="153" spans="6:16" ht="15.75" customHeight="1" x14ac:dyDescent="0.25"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</row>
    <row r="154" spans="6:16" ht="15.75" customHeight="1" x14ac:dyDescent="0.25"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</row>
    <row r="155" spans="6:16" ht="15.75" customHeight="1" x14ac:dyDescent="0.25"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</row>
    <row r="156" spans="6:16" ht="15.75" customHeight="1" x14ac:dyDescent="0.25"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</row>
    <row r="157" spans="6:16" ht="15.75" customHeight="1" x14ac:dyDescent="0.25"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</row>
    <row r="158" spans="6:16" ht="15.75" customHeight="1" x14ac:dyDescent="0.25"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</row>
    <row r="159" spans="6:16" ht="15.75" customHeight="1" x14ac:dyDescent="0.25"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</row>
    <row r="160" spans="6:16" ht="15.75" customHeight="1" x14ac:dyDescent="0.25"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</row>
    <row r="161" spans="6:16" ht="15.75" customHeight="1" x14ac:dyDescent="0.25"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</row>
    <row r="162" spans="6:16" ht="15.75" customHeight="1" x14ac:dyDescent="0.25"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</row>
    <row r="163" spans="6:16" ht="15.75" customHeight="1" x14ac:dyDescent="0.25"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</row>
    <row r="164" spans="6:16" ht="15.75" customHeight="1" x14ac:dyDescent="0.25"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</row>
    <row r="165" spans="6:16" ht="15.75" customHeight="1" x14ac:dyDescent="0.25"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</row>
    <row r="166" spans="6:16" ht="15.75" customHeight="1" x14ac:dyDescent="0.25"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</row>
    <row r="167" spans="6:16" ht="15.75" customHeight="1" x14ac:dyDescent="0.25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</row>
    <row r="168" spans="6:16" ht="15.75" customHeight="1" x14ac:dyDescent="0.25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</row>
    <row r="169" spans="6:16" ht="15.75" customHeight="1" x14ac:dyDescent="0.25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</row>
    <row r="170" spans="6:16" ht="15.75" customHeight="1" x14ac:dyDescent="0.25"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</row>
    <row r="171" spans="6:16" ht="15.75" customHeight="1" x14ac:dyDescent="0.25"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</row>
    <row r="172" spans="6:16" ht="15.75" customHeight="1" x14ac:dyDescent="0.25"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</row>
    <row r="173" spans="6:16" ht="15.75" customHeight="1" x14ac:dyDescent="0.25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</row>
    <row r="174" spans="6:16" ht="15.75" customHeight="1" x14ac:dyDescent="0.25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</row>
    <row r="175" spans="6:16" ht="15.75" customHeight="1" x14ac:dyDescent="0.25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</row>
    <row r="176" spans="6:16" ht="15.75" customHeight="1" x14ac:dyDescent="0.25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</row>
    <row r="177" spans="6:16" ht="15.75" customHeight="1" x14ac:dyDescent="0.25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</row>
    <row r="178" spans="6:16" ht="15.75" customHeight="1" x14ac:dyDescent="0.25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</row>
    <row r="179" spans="6:16" ht="15.75" customHeight="1" x14ac:dyDescent="0.25"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</row>
    <row r="180" spans="6:16" ht="15.75" customHeight="1" x14ac:dyDescent="0.25"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</row>
    <row r="181" spans="6:16" ht="15.75" customHeight="1" x14ac:dyDescent="0.25"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2" spans="6:16" ht="15.75" customHeight="1" x14ac:dyDescent="0.25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</row>
    <row r="183" spans="6:16" ht="15.75" customHeight="1" x14ac:dyDescent="0.25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</row>
    <row r="184" spans="6:16" ht="15.75" customHeight="1" x14ac:dyDescent="0.25"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</row>
    <row r="185" spans="6:16" ht="15.75" customHeight="1" x14ac:dyDescent="0.25"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</row>
    <row r="186" spans="6:16" ht="15.75" customHeight="1" x14ac:dyDescent="0.25"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</row>
    <row r="187" spans="6:16" ht="15.75" customHeight="1" x14ac:dyDescent="0.25"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</row>
    <row r="188" spans="6:16" ht="15.75" customHeight="1" x14ac:dyDescent="0.25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</row>
    <row r="189" spans="6:16" ht="15.75" customHeight="1" x14ac:dyDescent="0.25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</row>
    <row r="190" spans="6:16" ht="15.75" customHeight="1" x14ac:dyDescent="0.25"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</row>
    <row r="191" spans="6:16" ht="15.75" customHeight="1" x14ac:dyDescent="0.25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</row>
    <row r="192" spans="6:16" ht="15.75" customHeight="1" x14ac:dyDescent="0.25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</row>
    <row r="193" spans="6:16" ht="15.75" customHeight="1" x14ac:dyDescent="0.25"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</row>
    <row r="194" spans="6:16" ht="15.75" customHeight="1" x14ac:dyDescent="0.25"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</row>
    <row r="195" spans="6:16" ht="15.75" customHeight="1" x14ac:dyDescent="0.25"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</row>
    <row r="196" spans="6:16" ht="15.75" customHeight="1" x14ac:dyDescent="0.25"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</row>
    <row r="197" spans="6:16" ht="15.75" customHeight="1" x14ac:dyDescent="0.25"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</row>
    <row r="198" spans="6:16" ht="15.75" customHeight="1" x14ac:dyDescent="0.25"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</row>
    <row r="199" spans="6:16" ht="15.75" customHeight="1" x14ac:dyDescent="0.25"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</row>
    <row r="200" spans="6:16" ht="15.75" customHeight="1" x14ac:dyDescent="0.25"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</row>
    <row r="201" spans="6:16" ht="15.75" customHeight="1" x14ac:dyDescent="0.25"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</row>
    <row r="202" spans="6:16" ht="15.75" customHeight="1" x14ac:dyDescent="0.25"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</row>
    <row r="203" spans="6:16" ht="15.75" customHeight="1" x14ac:dyDescent="0.25"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</row>
    <row r="204" spans="6:16" ht="15.75" customHeight="1" x14ac:dyDescent="0.25"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</row>
    <row r="205" spans="6:16" ht="15.75" customHeight="1" x14ac:dyDescent="0.25"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</row>
    <row r="206" spans="6:16" ht="15.75" customHeight="1" x14ac:dyDescent="0.25"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</row>
    <row r="207" spans="6:16" ht="15.75" customHeight="1" x14ac:dyDescent="0.25"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</row>
    <row r="208" spans="6:16" ht="15.75" customHeight="1" x14ac:dyDescent="0.25"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</row>
    <row r="209" spans="6:16" ht="15.75" customHeight="1" x14ac:dyDescent="0.25"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</row>
    <row r="210" spans="6:16" ht="15.75" customHeight="1" x14ac:dyDescent="0.25"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</row>
    <row r="211" spans="6:16" ht="15.75" customHeight="1" x14ac:dyDescent="0.25"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</row>
    <row r="212" spans="6:16" ht="15.75" customHeight="1" x14ac:dyDescent="0.25"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</row>
    <row r="213" spans="6:16" ht="15.75" customHeight="1" x14ac:dyDescent="0.25"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</row>
    <row r="214" spans="6:16" ht="15.75" customHeight="1" x14ac:dyDescent="0.25"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</row>
    <row r="215" spans="6:16" ht="15.75" customHeight="1" x14ac:dyDescent="0.25"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</row>
    <row r="216" spans="6:16" ht="15.75" customHeight="1" x14ac:dyDescent="0.25"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</row>
    <row r="217" spans="6:16" ht="15.75" customHeight="1" x14ac:dyDescent="0.25"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</row>
    <row r="218" spans="6:16" ht="15.75" customHeight="1" x14ac:dyDescent="0.25"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</row>
    <row r="219" spans="6:16" ht="15.75" customHeight="1" x14ac:dyDescent="0.25"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</row>
    <row r="220" spans="6:16" ht="15.75" customHeight="1" x14ac:dyDescent="0.25"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</row>
    <row r="221" spans="6:16" ht="15.75" customHeight="1" x14ac:dyDescent="0.25"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</row>
    <row r="222" spans="6:16" ht="15.75" customHeight="1" x14ac:dyDescent="0.25"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</row>
    <row r="223" spans="6:16" ht="15.75" customHeight="1" x14ac:dyDescent="0.25"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</row>
    <row r="224" spans="6:16" ht="15.75" customHeight="1" x14ac:dyDescent="0.25"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</row>
    <row r="225" spans="6:16" ht="15.75" customHeight="1" x14ac:dyDescent="0.25"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</row>
    <row r="226" spans="6:16" ht="15.75" customHeight="1" x14ac:dyDescent="0.25"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</row>
    <row r="227" spans="6:16" ht="15.75" customHeight="1" x14ac:dyDescent="0.25"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</row>
    <row r="228" spans="6:16" ht="15.75" customHeight="1" x14ac:dyDescent="0.25"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</row>
    <row r="229" spans="6:16" ht="15.75" customHeight="1" x14ac:dyDescent="0.25"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</row>
    <row r="230" spans="6:16" ht="15.75" customHeight="1" x14ac:dyDescent="0.25"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</row>
    <row r="231" spans="6:16" ht="15.75" customHeight="1" x14ac:dyDescent="0.25"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</row>
    <row r="232" spans="6:16" ht="15.75" customHeight="1" x14ac:dyDescent="0.25"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</row>
    <row r="233" spans="6:16" ht="15.75" customHeight="1" x14ac:dyDescent="0.25"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</row>
    <row r="234" spans="6:16" ht="15.75" customHeight="1" x14ac:dyDescent="0.25"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</row>
    <row r="235" spans="6:16" ht="15.75" customHeight="1" x14ac:dyDescent="0.25"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</row>
    <row r="236" spans="6:16" ht="15.75" customHeight="1" x14ac:dyDescent="0.25"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</row>
    <row r="237" spans="6:16" ht="15.75" customHeight="1" x14ac:dyDescent="0.25"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</row>
    <row r="238" spans="6:16" ht="15.75" customHeight="1" x14ac:dyDescent="0.25"/>
    <row r="239" spans="6:16" ht="15.75" customHeight="1" x14ac:dyDescent="0.25"/>
    <row r="240" spans="6:1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8">
    <mergeCell ref="V6:V8"/>
    <mergeCell ref="K7:K8"/>
    <mergeCell ref="M7:M8"/>
    <mergeCell ref="N7:N8"/>
    <mergeCell ref="O7:O8"/>
    <mergeCell ref="P7:P8"/>
    <mergeCell ref="Q7:Q8"/>
    <mergeCell ref="U7:U8"/>
    <mergeCell ref="A2:W2"/>
    <mergeCell ref="A3:W4"/>
    <mergeCell ref="A5:W5"/>
    <mergeCell ref="A6:A8"/>
    <mergeCell ref="B6:B8"/>
    <mergeCell ref="C6:C8"/>
    <mergeCell ref="W6:W8"/>
    <mergeCell ref="E6:E8"/>
    <mergeCell ref="F6:G6"/>
    <mergeCell ref="G7:G8"/>
    <mergeCell ref="H6:I6"/>
    <mergeCell ref="J6:K6"/>
    <mergeCell ref="L6:M6"/>
    <mergeCell ref="N6:Q6"/>
    <mergeCell ref="R6:U6"/>
    <mergeCell ref="D6:D8"/>
    <mergeCell ref="I7:I8"/>
    <mergeCell ref="R7:R8"/>
    <mergeCell ref="S7:S8"/>
    <mergeCell ref="T7:T8"/>
  </mergeCells>
  <pageMargins left="0.7" right="0.7" top="0.75" bottom="0.75" header="0" footer="0"/>
  <pageSetup pageOrder="overThenDown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H1000"/>
  <sheetViews>
    <sheetView tabSelected="1" workbookViewId="0">
      <selection activeCell="L24" sqref="L24"/>
    </sheetView>
  </sheetViews>
  <sheetFormatPr defaultColWidth="14.42578125" defaultRowHeight="15" customHeight="1" x14ac:dyDescent="0.25"/>
  <cols>
    <col min="1" max="1" width="3.42578125" customWidth="1"/>
    <col min="2" max="2" width="24.28515625" customWidth="1"/>
    <col min="3" max="3" width="32.85546875" customWidth="1"/>
    <col min="4" max="4" width="6.7109375" customWidth="1"/>
    <col min="5" max="5" width="10.28515625" customWidth="1"/>
    <col min="6" max="6" width="10" customWidth="1"/>
    <col min="7" max="7" width="12" customWidth="1"/>
    <col min="8" max="8" width="10.7109375" customWidth="1"/>
    <col min="9" max="26" width="8.85546875" customWidth="1"/>
  </cols>
  <sheetData>
    <row r="3" spans="1:8" ht="30.75" customHeight="1" x14ac:dyDescent="0.25"/>
    <row r="4" spans="1:8" x14ac:dyDescent="0.25">
      <c r="A4" s="183" t="s">
        <v>1</v>
      </c>
      <c r="B4" s="183" t="s">
        <v>2</v>
      </c>
      <c r="C4" s="183" t="s">
        <v>3</v>
      </c>
      <c r="D4" s="183" t="s">
        <v>4</v>
      </c>
      <c r="E4" s="183" t="s">
        <v>150</v>
      </c>
      <c r="F4" s="183" t="s">
        <v>151</v>
      </c>
      <c r="G4" s="183" t="s">
        <v>152</v>
      </c>
      <c r="H4" s="183" t="s">
        <v>153</v>
      </c>
    </row>
    <row r="5" spans="1:8" x14ac:dyDescent="0.25">
      <c r="A5" s="184"/>
      <c r="B5" s="184"/>
      <c r="C5" s="184"/>
      <c r="D5" s="184"/>
      <c r="E5" s="184"/>
      <c r="F5" s="184"/>
      <c r="G5" s="184"/>
      <c r="H5" s="184"/>
    </row>
    <row r="6" spans="1:8" x14ac:dyDescent="0.25">
      <c r="A6" s="199"/>
      <c r="B6" s="199"/>
      <c r="C6" s="199"/>
      <c r="D6" s="199"/>
      <c r="E6" s="199"/>
      <c r="F6" s="199"/>
      <c r="G6" s="199"/>
      <c r="H6" s="199"/>
    </row>
    <row r="7" spans="1:8" x14ac:dyDescent="0.25">
      <c r="A7" s="65"/>
      <c r="B7" s="74" t="s">
        <v>106</v>
      </c>
      <c r="C7" s="65"/>
      <c r="D7" s="65"/>
      <c r="E7" s="65"/>
      <c r="F7" s="65"/>
      <c r="G7" s="65"/>
      <c r="H7" s="65"/>
    </row>
    <row r="8" spans="1:8" x14ac:dyDescent="0.25">
      <c r="A8" s="5">
        <v>1</v>
      </c>
      <c r="B8" s="6" t="s">
        <v>33</v>
      </c>
      <c r="C8" s="6" t="s">
        <v>34</v>
      </c>
      <c r="D8" s="7">
        <v>2017</v>
      </c>
      <c r="E8" s="7">
        <v>5</v>
      </c>
      <c r="F8" s="7">
        <v>5</v>
      </c>
      <c r="G8" s="7"/>
      <c r="H8" s="7" t="s">
        <v>106</v>
      </c>
    </row>
    <row r="9" spans="1:8" x14ac:dyDescent="0.25">
      <c r="A9" s="5">
        <v>2</v>
      </c>
      <c r="B9" s="6" t="s">
        <v>25</v>
      </c>
      <c r="C9" s="6" t="s">
        <v>24</v>
      </c>
      <c r="D9" s="7">
        <v>2014</v>
      </c>
      <c r="E9" s="7">
        <v>10</v>
      </c>
      <c r="F9" s="7">
        <v>10</v>
      </c>
      <c r="G9" s="7"/>
      <c r="H9" s="7" t="s">
        <v>106</v>
      </c>
    </row>
    <row r="10" spans="1:8" x14ac:dyDescent="0.25">
      <c r="A10" s="75">
        <v>3</v>
      </c>
      <c r="B10" s="6" t="s">
        <v>30</v>
      </c>
      <c r="C10" s="6" t="s">
        <v>24</v>
      </c>
      <c r="D10" s="7">
        <v>2014</v>
      </c>
      <c r="E10" s="68">
        <v>10</v>
      </c>
      <c r="F10" s="68">
        <v>10</v>
      </c>
      <c r="G10" s="68"/>
      <c r="H10" s="7" t="s">
        <v>106</v>
      </c>
    </row>
    <row r="11" spans="1:8" x14ac:dyDescent="0.25">
      <c r="A11" s="5">
        <v>4</v>
      </c>
      <c r="B11" s="6" t="s">
        <v>23</v>
      </c>
      <c r="C11" s="6" t="s">
        <v>24</v>
      </c>
      <c r="D11" s="7">
        <v>2013</v>
      </c>
      <c r="E11" s="7">
        <v>20</v>
      </c>
      <c r="F11" s="7">
        <v>25</v>
      </c>
      <c r="G11" s="7"/>
      <c r="H11" s="7" t="s">
        <v>106</v>
      </c>
    </row>
    <row r="12" spans="1:8" x14ac:dyDescent="0.25">
      <c r="A12" s="5">
        <v>5</v>
      </c>
      <c r="B12" s="29" t="s">
        <v>26</v>
      </c>
      <c r="C12" s="29" t="s">
        <v>24</v>
      </c>
      <c r="D12" s="5">
        <v>2013</v>
      </c>
      <c r="E12" s="7">
        <v>12</v>
      </c>
      <c r="F12" s="7">
        <v>20</v>
      </c>
      <c r="G12" s="7"/>
      <c r="H12" s="7" t="s">
        <v>106</v>
      </c>
    </row>
    <row r="13" spans="1:8" x14ac:dyDescent="0.25">
      <c r="A13" s="5">
        <v>6</v>
      </c>
      <c r="B13" s="76" t="s">
        <v>31</v>
      </c>
      <c r="C13" s="6" t="s">
        <v>32</v>
      </c>
      <c r="D13" s="7">
        <v>2013</v>
      </c>
      <c r="E13" s="7">
        <v>8</v>
      </c>
      <c r="F13" s="7">
        <v>10</v>
      </c>
      <c r="G13" s="7"/>
      <c r="H13" s="7" t="s">
        <v>106</v>
      </c>
    </row>
    <row r="14" spans="1:8" x14ac:dyDescent="0.25">
      <c r="A14" s="5">
        <v>7</v>
      </c>
      <c r="B14" s="76" t="s">
        <v>27</v>
      </c>
      <c r="C14" s="6" t="s">
        <v>28</v>
      </c>
      <c r="D14" s="7">
        <v>2013</v>
      </c>
      <c r="E14" s="7">
        <v>12</v>
      </c>
      <c r="F14" s="7"/>
      <c r="G14" s="7"/>
      <c r="H14" s="7" t="s">
        <v>106</v>
      </c>
    </row>
    <row r="15" spans="1:8" x14ac:dyDescent="0.25">
      <c r="A15" s="5">
        <v>8</v>
      </c>
      <c r="B15" s="65" t="s">
        <v>29</v>
      </c>
      <c r="C15" s="6" t="s">
        <v>28</v>
      </c>
      <c r="D15" s="7">
        <v>2014</v>
      </c>
      <c r="E15" s="7">
        <v>20</v>
      </c>
      <c r="F15" s="7"/>
      <c r="G15" s="7"/>
      <c r="H15" s="7" t="s">
        <v>106</v>
      </c>
    </row>
    <row r="16" spans="1:8" x14ac:dyDescent="0.25">
      <c r="A16" s="5"/>
      <c r="B16" s="67" t="s">
        <v>109</v>
      </c>
      <c r="C16" s="6"/>
      <c r="D16" s="7"/>
      <c r="E16" s="7"/>
      <c r="F16" s="7"/>
      <c r="G16" s="7"/>
      <c r="H16" s="7"/>
    </row>
    <row r="17" spans="1:8" x14ac:dyDescent="0.25">
      <c r="A17" s="5">
        <v>9</v>
      </c>
      <c r="B17" s="6" t="s">
        <v>157</v>
      </c>
      <c r="C17" s="6" t="s">
        <v>32</v>
      </c>
      <c r="D17" s="7">
        <v>2017</v>
      </c>
      <c r="E17" s="7">
        <v>3</v>
      </c>
      <c r="F17" s="7"/>
      <c r="G17" s="7"/>
      <c r="H17" s="7" t="s">
        <v>109</v>
      </c>
    </row>
    <row r="18" spans="1:8" x14ac:dyDescent="0.25">
      <c r="A18" s="5">
        <v>10</v>
      </c>
      <c r="B18" s="6" t="s">
        <v>86</v>
      </c>
      <c r="C18" s="6" t="s">
        <v>34</v>
      </c>
      <c r="D18" s="7">
        <v>2017</v>
      </c>
      <c r="E18" s="7">
        <v>5</v>
      </c>
      <c r="F18" s="7">
        <v>5</v>
      </c>
      <c r="G18" s="7"/>
      <c r="H18" s="7" t="s">
        <v>109</v>
      </c>
    </row>
    <row r="19" spans="1:8" x14ac:dyDescent="0.25">
      <c r="A19" s="5">
        <v>11</v>
      </c>
      <c r="B19" s="6" t="s">
        <v>129</v>
      </c>
      <c r="C19" s="6" t="s">
        <v>34</v>
      </c>
      <c r="D19" s="7">
        <v>2017</v>
      </c>
      <c r="E19" s="7">
        <v>5</v>
      </c>
      <c r="F19" s="7">
        <v>5</v>
      </c>
      <c r="G19" s="7"/>
      <c r="H19" s="7" t="s">
        <v>109</v>
      </c>
    </row>
    <row r="20" spans="1:8" x14ac:dyDescent="0.25">
      <c r="A20" s="5">
        <v>12</v>
      </c>
      <c r="B20" s="6" t="s">
        <v>76</v>
      </c>
      <c r="C20" s="6" t="s">
        <v>32</v>
      </c>
      <c r="D20" s="7">
        <v>2015</v>
      </c>
      <c r="E20" s="7">
        <v>10</v>
      </c>
      <c r="F20" s="7"/>
      <c r="G20" s="7"/>
      <c r="H20" s="7" t="s">
        <v>109</v>
      </c>
    </row>
    <row r="21" spans="1:8" x14ac:dyDescent="0.25">
      <c r="A21" s="5">
        <v>13</v>
      </c>
      <c r="B21" s="6" t="s">
        <v>84</v>
      </c>
      <c r="C21" s="6" t="s">
        <v>32</v>
      </c>
      <c r="D21" s="7">
        <v>2015</v>
      </c>
      <c r="E21" s="7">
        <v>5</v>
      </c>
      <c r="F21" s="7"/>
      <c r="G21" s="7"/>
      <c r="H21" s="7" t="s">
        <v>109</v>
      </c>
    </row>
    <row r="22" spans="1:8" x14ac:dyDescent="0.25">
      <c r="A22" s="5">
        <v>14</v>
      </c>
      <c r="B22" s="17" t="s">
        <v>72</v>
      </c>
      <c r="C22" s="17"/>
      <c r="D22" s="69">
        <v>2015</v>
      </c>
      <c r="E22" s="69">
        <v>5</v>
      </c>
      <c r="F22" s="69">
        <v>7</v>
      </c>
      <c r="G22" s="69"/>
      <c r="H22" s="7" t="s">
        <v>109</v>
      </c>
    </row>
    <row r="23" spans="1:8" x14ac:dyDescent="0.25">
      <c r="A23" s="5">
        <v>15</v>
      </c>
      <c r="B23" s="6" t="s">
        <v>80</v>
      </c>
      <c r="C23" s="6" t="s">
        <v>34</v>
      </c>
      <c r="D23" s="7">
        <v>2015</v>
      </c>
      <c r="E23" s="7">
        <v>14</v>
      </c>
      <c r="F23" s="7">
        <v>18</v>
      </c>
      <c r="G23" s="7"/>
      <c r="H23" s="7" t="s">
        <v>109</v>
      </c>
    </row>
    <row r="24" spans="1:8" x14ac:dyDescent="0.25">
      <c r="A24" s="5">
        <v>16</v>
      </c>
      <c r="B24" s="6" t="s">
        <v>65</v>
      </c>
      <c r="C24" s="6" t="s">
        <v>34</v>
      </c>
      <c r="D24" s="7">
        <v>2015</v>
      </c>
      <c r="E24" s="7">
        <v>12</v>
      </c>
      <c r="F24" s="7">
        <v>16</v>
      </c>
      <c r="G24" s="7"/>
      <c r="H24" s="7" t="s">
        <v>109</v>
      </c>
    </row>
    <row r="25" spans="1:8" ht="15.75" customHeight="1" x14ac:dyDescent="0.25">
      <c r="A25" s="5">
        <v>17</v>
      </c>
      <c r="B25" s="6" t="s">
        <v>78</v>
      </c>
      <c r="C25" s="6" t="s">
        <v>32</v>
      </c>
      <c r="D25" s="7">
        <v>2015</v>
      </c>
      <c r="E25" s="7">
        <v>7</v>
      </c>
      <c r="F25" s="7">
        <v>8</v>
      </c>
      <c r="G25" s="7"/>
      <c r="H25" s="7" t="s">
        <v>109</v>
      </c>
    </row>
    <row r="26" spans="1:8" ht="15.75" customHeight="1" x14ac:dyDescent="0.25">
      <c r="A26" s="5">
        <v>18</v>
      </c>
      <c r="B26" s="29" t="s">
        <v>64</v>
      </c>
      <c r="C26" s="29" t="s">
        <v>58</v>
      </c>
      <c r="D26" s="5">
        <v>2014</v>
      </c>
      <c r="E26" s="7">
        <v>8</v>
      </c>
      <c r="F26" s="7"/>
      <c r="G26" s="7"/>
      <c r="H26" s="7" t="s">
        <v>109</v>
      </c>
    </row>
    <row r="27" spans="1:8" ht="15.75" customHeight="1" x14ac:dyDescent="0.25">
      <c r="A27" s="5">
        <v>19</v>
      </c>
      <c r="B27" s="6" t="s">
        <v>79</v>
      </c>
      <c r="C27" s="6" t="s">
        <v>32</v>
      </c>
      <c r="D27" s="7">
        <v>2014</v>
      </c>
      <c r="E27" s="7">
        <v>5</v>
      </c>
      <c r="F27" s="7"/>
      <c r="G27" s="7"/>
      <c r="H27" s="7" t="s">
        <v>109</v>
      </c>
    </row>
    <row r="28" spans="1:8" ht="15.75" customHeight="1" x14ac:dyDescent="0.25">
      <c r="A28" s="5">
        <v>20</v>
      </c>
      <c r="B28" s="6" t="s">
        <v>158</v>
      </c>
      <c r="C28" s="6" t="s">
        <v>32</v>
      </c>
      <c r="D28" s="7">
        <v>2014</v>
      </c>
      <c r="E28" s="7">
        <v>3</v>
      </c>
      <c r="F28" s="7"/>
      <c r="G28" s="7"/>
      <c r="H28" s="7" t="s">
        <v>109</v>
      </c>
    </row>
    <row r="29" spans="1:8" ht="15.75" customHeight="1" x14ac:dyDescent="0.25">
      <c r="A29" s="5">
        <v>21</v>
      </c>
      <c r="B29" s="6" t="s">
        <v>82</v>
      </c>
      <c r="C29" s="6" t="s">
        <v>32</v>
      </c>
      <c r="D29" s="7">
        <v>2014</v>
      </c>
      <c r="E29" s="5">
        <v>5</v>
      </c>
      <c r="F29" s="5"/>
      <c r="G29" s="5"/>
      <c r="H29" s="7" t="s">
        <v>109</v>
      </c>
    </row>
    <row r="30" spans="1:8" ht="15.75" customHeight="1" x14ac:dyDescent="0.25">
      <c r="A30" s="5">
        <v>22</v>
      </c>
      <c r="B30" s="6" t="s">
        <v>75</v>
      </c>
      <c r="C30" s="6" t="s">
        <v>32</v>
      </c>
      <c r="D30" s="7">
        <v>2014</v>
      </c>
      <c r="E30" s="5">
        <v>5</v>
      </c>
      <c r="F30" s="5"/>
      <c r="G30" s="5"/>
      <c r="H30" s="7" t="s">
        <v>109</v>
      </c>
    </row>
    <row r="31" spans="1:8" ht="15.75" customHeight="1" x14ac:dyDescent="0.25">
      <c r="A31" s="5">
        <v>23</v>
      </c>
      <c r="B31" s="6" t="s">
        <v>83</v>
      </c>
      <c r="C31" s="6" t="s">
        <v>34</v>
      </c>
      <c r="D31" s="7">
        <v>2014</v>
      </c>
      <c r="E31" s="7">
        <v>10</v>
      </c>
      <c r="F31" s="7">
        <v>12</v>
      </c>
      <c r="G31" s="7"/>
      <c r="H31" s="7" t="s">
        <v>109</v>
      </c>
    </row>
    <row r="32" spans="1:8" ht="15.75" customHeight="1" x14ac:dyDescent="0.25">
      <c r="A32" s="5">
        <v>24</v>
      </c>
      <c r="B32" s="6" t="s">
        <v>77</v>
      </c>
      <c r="C32" s="6" t="s">
        <v>34</v>
      </c>
      <c r="D32" s="7">
        <v>2014</v>
      </c>
      <c r="E32" s="7">
        <v>10</v>
      </c>
      <c r="F32" s="7">
        <v>12</v>
      </c>
      <c r="G32" s="7"/>
      <c r="H32" s="7" t="s">
        <v>109</v>
      </c>
    </row>
    <row r="33" spans="1:8" ht="15.75" customHeight="1" x14ac:dyDescent="0.25">
      <c r="A33" s="5">
        <v>25</v>
      </c>
      <c r="B33" s="17" t="s">
        <v>71</v>
      </c>
      <c r="C33" s="77" t="s">
        <v>34</v>
      </c>
      <c r="D33" s="73">
        <v>2014</v>
      </c>
      <c r="E33" s="7">
        <v>5</v>
      </c>
      <c r="F33" s="7">
        <v>5</v>
      </c>
      <c r="G33" s="7"/>
      <c r="H33" s="7" t="s">
        <v>109</v>
      </c>
    </row>
    <row r="34" spans="1:8" ht="15.75" customHeight="1" x14ac:dyDescent="0.25">
      <c r="A34" s="5">
        <v>26</v>
      </c>
      <c r="B34" s="17" t="s">
        <v>87</v>
      </c>
      <c r="C34" s="77" t="s">
        <v>34</v>
      </c>
      <c r="D34" s="73">
        <v>2014</v>
      </c>
      <c r="E34" s="5">
        <v>5</v>
      </c>
      <c r="F34" s="5">
        <v>5</v>
      </c>
      <c r="G34" s="5"/>
      <c r="H34" s="7" t="s">
        <v>109</v>
      </c>
    </row>
    <row r="35" spans="1:8" ht="15.75" customHeight="1" x14ac:dyDescent="0.25">
      <c r="A35" s="5">
        <v>27</v>
      </c>
      <c r="B35" s="17" t="s">
        <v>57</v>
      </c>
      <c r="C35" s="77" t="s">
        <v>58</v>
      </c>
      <c r="D35" s="73">
        <v>2013</v>
      </c>
      <c r="E35" s="7">
        <v>10</v>
      </c>
      <c r="F35" s="7"/>
      <c r="G35" s="7"/>
      <c r="H35" s="7" t="s">
        <v>109</v>
      </c>
    </row>
    <row r="36" spans="1:8" ht="15.75" customHeight="1" x14ac:dyDescent="0.25">
      <c r="A36" s="5">
        <v>28</v>
      </c>
      <c r="B36" s="78" t="s">
        <v>131</v>
      </c>
      <c r="C36" s="61" t="s">
        <v>58</v>
      </c>
      <c r="D36" s="72">
        <v>2013</v>
      </c>
      <c r="E36" s="7">
        <v>10</v>
      </c>
      <c r="F36" s="7"/>
      <c r="G36" s="7"/>
      <c r="H36" s="7" t="s">
        <v>109</v>
      </c>
    </row>
    <row r="37" spans="1:8" ht="15.75" customHeight="1" x14ac:dyDescent="0.25">
      <c r="A37" s="5">
        <v>29</v>
      </c>
      <c r="B37" s="6" t="s">
        <v>67</v>
      </c>
      <c r="C37" s="6" t="s">
        <v>32</v>
      </c>
      <c r="D37" s="7">
        <v>2013</v>
      </c>
      <c r="E37" s="7">
        <v>10</v>
      </c>
      <c r="F37" s="7"/>
      <c r="G37" s="7"/>
      <c r="H37" s="7" t="s">
        <v>109</v>
      </c>
    </row>
    <row r="38" spans="1:8" ht="15.75" customHeight="1" x14ac:dyDescent="0.25">
      <c r="A38" s="5">
        <v>30</v>
      </c>
      <c r="B38" s="26" t="s">
        <v>132</v>
      </c>
      <c r="C38" s="6" t="s">
        <v>32</v>
      </c>
      <c r="D38" s="7">
        <v>2013</v>
      </c>
      <c r="E38" s="7">
        <v>10</v>
      </c>
      <c r="F38" s="7"/>
      <c r="G38" s="7"/>
      <c r="H38" s="7" t="s">
        <v>109</v>
      </c>
    </row>
    <row r="39" spans="1:8" ht="15.75" customHeight="1" x14ac:dyDescent="0.25">
      <c r="A39" s="5">
        <v>31</v>
      </c>
      <c r="B39" s="6" t="s">
        <v>81</v>
      </c>
      <c r="C39" s="6" t="s">
        <v>32</v>
      </c>
      <c r="D39" s="7">
        <v>2013</v>
      </c>
      <c r="E39" s="7">
        <v>5</v>
      </c>
      <c r="F39" s="7"/>
      <c r="G39" s="7"/>
      <c r="H39" s="7" t="s">
        <v>109</v>
      </c>
    </row>
    <row r="40" spans="1:8" ht="15.75" customHeight="1" x14ac:dyDescent="0.25">
      <c r="A40" s="5">
        <v>32</v>
      </c>
      <c r="B40" s="6" t="s">
        <v>61</v>
      </c>
      <c r="C40" s="6" t="s">
        <v>24</v>
      </c>
      <c r="D40" s="7">
        <v>2013</v>
      </c>
      <c r="E40" s="7">
        <v>12</v>
      </c>
      <c r="F40" s="7">
        <v>20</v>
      </c>
      <c r="G40" s="7"/>
      <c r="H40" s="7" t="s">
        <v>109</v>
      </c>
    </row>
    <row r="41" spans="1:8" ht="15.75" customHeight="1" x14ac:dyDescent="0.25">
      <c r="A41" s="5">
        <v>33</v>
      </c>
      <c r="B41" s="6" t="s">
        <v>59</v>
      </c>
      <c r="C41" s="6" t="s">
        <v>34</v>
      </c>
      <c r="D41" s="7">
        <v>2013</v>
      </c>
      <c r="E41" s="7">
        <v>18</v>
      </c>
      <c r="F41" s="7">
        <v>24</v>
      </c>
      <c r="G41" s="7"/>
      <c r="H41" s="7" t="s">
        <v>109</v>
      </c>
    </row>
    <row r="42" spans="1:8" ht="15.75" customHeight="1" x14ac:dyDescent="0.25">
      <c r="A42" s="5">
        <v>34</v>
      </c>
      <c r="B42" s="6" t="s">
        <v>62</v>
      </c>
      <c r="C42" s="6" t="s">
        <v>32</v>
      </c>
      <c r="D42" s="7">
        <v>2013</v>
      </c>
      <c r="E42" s="7">
        <v>10</v>
      </c>
      <c r="F42" s="7">
        <v>12</v>
      </c>
      <c r="G42" s="7"/>
      <c r="H42" s="7" t="s">
        <v>109</v>
      </c>
    </row>
    <row r="43" spans="1:8" ht="15.75" customHeight="1" x14ac:dyDescent="0.25">
      <c r="A43" s="5">
        <v>35</v>
      </c>
      <c r="B43" s="6" t="s">
        <v>74</v>
      </c>
      <c r="C43" s="6" t="s">
        <v>32</v>
      </c>
      <c r="D43" s="7">
        <v>2013</v>
      </c>
      <c r="E43" s="7">
        <v>9</v>
      </c>
      <c r="F43" s="7">
        <v>11</v>
      </c>
      <c r="G43" s="7"/>
      <c r="H43" s="7" t="s">
        <v>109</v>
      </c>
    </row>
    <row r="44" spans="1:8" ht="15.75" customHeight="1" x14ac:dyDescent="0.25">
      <c r="A44" s="5">
        <v>36</v>
      </c>
      <c r="B44" s="6" t="s">
        <v>69</v>
      </c>
      <c r="C44" s="6" t="s">
        <v>32</v>
      </c>
      <c r="D44" s="7">
        <v>2013</v>
      </c>
      <c r="E44" s="7">
        <v>8</v>
      </c>
      <c r="F44" s="7">
        <v>10</v>
      </c>
      <c r="G44" s="7"/>
      <c r="H44" s="7" t="s">
        <v>109</v>
      </c>
    </row>
    <row r="45" spans="1:8" ht="15.75" customHeight="1" x14ac:dyDescent="0.25">
      <c r="A45" s="5">
        <v>37</v>
      </c>
      <c r="B45" s="6" t="s">
        <v>68</v>
      </c>
      <c r="C45" s="6" t="s">
        <v>24</v>
      </c>
      <c r="D45" s="7">
        <v>2014</v>
      </c>
      <c r="E45" s="7">
        <v>5</v>
      </c>
      <c r="F45" s="7"/>
      <c r="G45" s="7"/>
      <c r="H45" s="7" t="s">
        <v>109</v>
      </c>
    </row>
    <row r="46" spans="1:8" ht="15.75" customHeight="1" x14ac:dyDescent="0.25">
      <c r="A46" s="5">
        <v>38</v>
      </c>
      <c r="B46" s="6" t="s">
        <v>60</v>
      </c>
      <c r="C46" s="6" t="s">
        <v>28</v>
      </c>
      <c r="D46" s="7">
        <v>2013</v>
      </c>
      <c r="E46" s="7">
        <v>12</v>
      </c>
      <c r="F46" s="7"/>
      <c r="G46" s="7"/>
      <c r="H46" s="7" t="s">
        <v>109</v>
      </c>
    </row>
    <row r="47" spans="1:8" ht="15.75" customHeight="1" x14ac:dyDescent="0.25">
      <c r="A47" s="5"/>
      <c r="B47" s="67" t="s">
        <v>107</v>
      </c>
      <c r="C47" s="6"/>
      <c r="D47" s="7"/>
      <c r="E47" s="7"/>
      <c r="F47" s="7"/>
      <c r="G47" s="7"/>
      <c r="H47" s="7"/>
    </row>
    <row r="48" spans="1:8" ht="15.75" customHeight="1" x14ac:dyDescent="0.25">
      <c r="A48" s="5">
        <v>39</v>
      </c>
      <c r="B48" s="6" t="s">
        <v>46</v>
      </c>
      <c r="C48" s="6" t="s">
        <v>32</v>
      </c>
      <c r="D48" s="7">
        <v>2012</v>
      </c>
      <c r="E48" s="7"/>
      <c r="F48" s="7"/>
      <c r="G48" s="7"/>
      <c r="H48" s="7" t="s">
        <v>107</v>
      </c>
    </row>
    <row r="49" spans="1:8" ht="15.75" customHeight="1" x14ac:dyDescent="0.25">
      <c r="A49" s="5">
        <v>40</v>
      </c>
      <c r="B49" s="6" t="s">
        <v>47</v>
      </c>
      <c r="C49" s="6" t="s">
        <v>24</v>
      </c>
      <c r="D49" s="7">
        <v>2012</v>
      </c>
      <c r="E49" s="7">
        <v>17</v>
      </c>
      <c r="F49" s="7">
        <v>23</v>
      </c>
      <c r="G49" s="7"/>
      <c r="H49" s="7" t="s">
        <v>107</v>
      </c>
    </row>
    <row r="50" spans="1:8" ht="15.75" customHeight="1" x14ac:dyDescent="0.25">
      <c r="A50" s="5">
        <v>41</v>
      </c>
      <c r="B50" s="6" t="s">
        <v>49</v>
      </c>
      <c r="C50" s="6" t="s">
        <v>34</v>
      </c>
      <c r="D50" s="7">
        <v>2012</v>
      </c>
      <c r="E50" s="7">
        <v>16</v>
      </c>
      <c r="F50" s="7">
        <v>20</v>
      </c>
      <c r="G50" s="7"/>
      <c r="H50" s="7" t="s">
        <v>107</v>
      </c>
    </row>
    <row r="51" spans="1:8" ht="15.75" customHeight="1" x14ac:dyDescent="0.25">
      <c r="A51" s="5">
        <v>42</v>
      </c>
      <c r="B51" s="6" t="s">
        <v>39</v>
      </c>
      <c r="C51" s="6" t="s">
        <v>24</v>
      </c>
      <c r="D51" s="7">
        <v>2011</v>
      </c>
      <c r="E51" s="7">
        <v>48</v>
      </c>
      <c r="F51" s="7">
        <v>60</v>
      </c>
      <c r="G51" s="7"/>
      <c r="H51" s="7" t="s">
        <v>107</v>
      </c>
    </row>
    <row r="52" spans="1:8" ht="15.75" customHeight="1" x14ac:dyDescent="0.25">
      <c r="A52" s="5">
        <v>43</v>
      </c>
      <c r="B52" s="6" t="s">
        <v>159</v>
      </c>
      <c r="C52" s="6" t="s">
        <v>32</v>
      </c>
      <c r="D52" s="7">
        <v>2011</v>
      </c>
      <c r="E52" s="7">
        <v>25</v>
      </c>
      <c r="F52" s="7">
        <v>35</v>
      </c>
      <c r="G52" s="7"/>
      <c r="H52" s="7" t="s">
        <v>107</v>
      </c>
    </row>
    <row r="53" spans="1:8" ht="15.75" customHeight="1" x14ac:dyDescent="0.25">
      <c r="A53" s="5">
        <v>44</v>
      </c>
      <c r="B53" s="6" t="s">
        <v>42</v>
      </c>
      <c r="C53" s="6" t="s">
        <v>32</v>
      </c>
      <c r="D53" s="7">
        <v>2010</v>
      </c>
      <c r="E53" s="7"/>
      <c r="F53" s="7"/>
      <c r="G53" s="7"/>
      <c r="H53" s="7" t="s">
        <v>107</v>
      </c>
    </row>
    <row r="54" spans="1:8" ht="15.75" customHeight="1" x14ac:dyDescent="0.25">
      <c r="A54" s="5">
        <v>45</v>
      </c>
      <c r="B54" s="6" t="s">
        <v>38</v>
      </c>
      <c r="C54" s="6" t="s">
        <v>34</v>
      </c>
      <c r="D54" s="7">
        <v>2010</v>
      </c>
      <c r="E54" s="7">
        <v>50</v>
      </c>
      <c r="F54" s="7">
        <v>60</v>
      </c>
      <c r="G54" s="7"/>
      <c r="H54" s="7" t="s">
        <v>107</v>
      </c>
    </row>
    <row r="55" spans="1:8" ht="15.75" customHeight="1" x14ac:dyDescent="0.25">
      <c r="A55" s="5">
        <v>46</v>
      </c>
      <c r="B55" s="6" t="s">
        <v>48</v>
      </c>
      <c r="C55" s="6" t="s">
        <v>32</v>
      </c>
      <c r="D55" s="7">
        <v>2010</v>
      </c>
      <c r="E55" s="7">
        <v>40</v>
      </c>
      <c r="F55" s="7">
        <v>45</v>
      </c>
      <c r="G55" s="7"/>
      <c r="H55" s="7" t="s">
        <v>107</v>
      </c>
    </row>
    <row r="56" spans="1:8" ht="15.75" customHeight="1" x14ac:dyDescent="0.25">
      <c r="A56" s="5">
        <v>47</v>
      </c>
      <c r="B56" s="6" t="s">
        <v>43</v>
      </c>
      <c r="C56" s="6" t="s">
        <v>32</v>
      </c>
      <c r="D56" s="7">
        <v>2010</v>
      </c>
      <c r="E56" s="7">
        <v>32</v>
      </c>
      <c r="F56" s="7">
        <v>43</v>
      </c>
      <c r="G56" s="7"/>
      <c r="H56" s="7" t="s">
        <v>107</v>
      </c>
    </row>
    <row r="57" spans="1:8" ht="15.75" customHeight="1" x14ac:dyDescent="0.25">
      <c r="A57" s="5">
        <v>48</v>
      </c>
      <c r="B57" s="6" t="s">
        <v>44</v>
      </c>
      <c r="C57" s="6" t="s">
        <v>24</v>
      </c>
      <c r="D57" s="7">
        <v>2009</v>
      </c>
      <c r="E57" s="7">
        <v>50</v>
      </c>
      <c r="F57" s="7">
        <v>65</v>
      </c>
      <c r="G57" s="7"/>
      <c r="H57" s="7" t="s">
        <v>107</v>
      </c>
    </row>
    <row r="58" spans="1:8" ht="15.75" customHeight="1" x14ac:dyDescent="0.25">
      <c r="A58" s="5">
        <v>49</v>
      </c>
      <c r="B58" s="6" t="s">
        <v>41</v>
      </c>
      <c r="C58" s="6" t="s">
        <v>24</v>
      </c>
      <c r="D58" s="7">
        <v>2009</v>
      </c>
      <c r="E58" s="7">
        <v>48</v>
      </c>
      <c r="F58" s="7">
        <v>60</v>
      </c>
      <c r="G58" s="7"/>
      <c r="H58" s="7" t="s">
        <v>107</v>
      </c>
    </row>
    <row r="59" spans="1:8" ht="15.75" customHeight="1" x14ac:dyDescent="0.25">
      <c r="A59" s="5">
        <v>50</v>
      </c>
      <c r="B59" s="6" t="s">
        <v>40</v>
      </c>
      <c r="C59" s="6" t="s">
        <v>32</v>
      </c>
      <c r="D59" s="7">
        <v>2009</v>
      </c>
      <c r="E59" s="7">
        <v>49</v>
      </c>
      <c r="F59" s="7">
        <v>64</v>
      </c>
      <c r="G59" s="7"/>
      <c r="H59" s="7" t="s">
        <v>107</v>
      </c>
    </row>
    <row r="60" spans="1:8" ht="15.75" customHeight="1" x14ac:dyDescent="0.25">
      <c r="A60" s="5">
        <v>51</v>
      </c>
      <c r="B60" s="6" t="s">
        <v>45</v>
      </c>
      <c r="C60" s="6" t="s">
        <v>32</v>
      </c>
      <c r="D60" s="7">
        <v>2008</v>
      </c>
      <c r="E60" s="7">
        <v>55</v>
      </c>
      <c r="F60" s="7">
        <v>67</v>
      </c>
      <c r="G60" s="7"/>
      <c r="H60" s="7" t="s">
        <v>107</v>
      </c>
    </row>
    <row r="61" spans="1:8" ht="15.75" customHeight="1" x14ac:dyDescent="0.25">
      <c r="A61" s="5"/>
      <c r="B61" s="67" t="s">
        <v>110</v>
      </c>
      <c r="C61" s="6"/>
      <c r="D61" s="7"/>
      <c r="E61" s="7"/>
      <c r="F61" s="7"/>
      <c r="G61" s="7"/>
      <c r="H61" s="7"/>
    </row>
    <row r="62" spans="1:8" ht="15.75" customHeight="1" x14ac:dyDescent="0.25">
      <c r="A62" s="5">
        <v>53</v>
      </c>
      <c r="B62" s="6" t="s">
        <v>98</v>
      </c>
      <c r="C62" s="6" t="s">
        <v>24</v>
      </c>
      <c r="D62" s="7">
        <v>2012</v>
      </c>
      <c r="E62" s="7">
        <v>20</v>
      </c>
      <c r="F62" s="7">
        <v>30</v>
      </c>
      <c r="G62" s="7"/>
      <c r="H62" s="7" t="s">
        <v>110</v>
      </c>
    </row>
    <row r="63" spans="1:8" ht="15.75" customHeight="1" x14ac:dyDescent="0.25">
      <c r="A63" s="5">
        <v>54</v>
      </c>
      <c r="B63" s="6" t="s">
        <v>96</v>
      </c>
      <c r="C63" s="6" t="s">
        <v>34</v>
      </c>
      <c r="D63" s="7">
        <v>2012</v>
      </c>
      <c r="E63" s="7"/>
      <c r="F63" s="7"/>
      <c r="G63" s="7"/>
      <c r="H63" s="7" t="s">
        <v>110</v>
      </c>
    </row>
    <row r="64" spans="1:8" ht="15.75" customHeight="1" x14ac:dyDescent="0.25">
      <c r="A64" s="5">
        <v>55</v>
      </c>
      <c r="B64" s="6" t="s">
        <v>91</v>
      </c>
      <c r="C64" s="6" t="s">
        <v>24</v>
      </c>
      <c r="D64" s="7">
        <v>2010</v>
      </c>
      <c r="E64" s="7">
        <v>55</v>
      </c>
      <c r="F64" s="7">
        <v>80</v>
      </c>
      <c r="G64" s="7"/>
      <c r="H64" s="7" t="s">
        <v>110</v>
      </c>
    </row>
    <row r="65" spans="1:8" ht="15.75" customHeight="1" x14ac:dyDescent="0.25">
      <c r="A65" s="5">
        <v>56</v>
      </c>
      <c r="B65" s="6" t="s">
        <v>95</v>
      </c>
      <c r="C65" s="6" t="s">
        <v>32</v>
      </c>
      <c r="D65" s="7">
        <v>2009</v>
      </c>
      <c r="E65" s="7"/>
      <c r="F65" s="7"/>
      <c r="G65" s="7"/>
      <c r="H65" s="7" t="s">
        <v>110</v>
      </c>
    </row>
    <row r="66" spans="1:8" ht="15.75" customHeight="1" x14ac:dyDescent="0.25">
      <c r="A66" s="5">
        <v>57</v>
      </c>
      <c r="B66" s="6" t="s">
        <v>94</v>
      </c>
      <c r="C66" s="6" t="s">
        <v>32</v>
      </c>
      <c r="D66" s="7">
        <v>2009</v>
      </c>
      <c r="E66" s="7"/>
      <c r="F66" s="7"/>
      <c r="G66" s="7"/>
      <c r="H66" s="7" t="s">
        <v>110</v>
      </c>
    </row>
    <row r="67" spans="1:8" ht="15.75" customHeight="1" x14ac:dyDescent="0.25">
      <c r="A67" s="5">
        <v>58</v>
      </c>
      <c r="B67" s="6" t="s">
        <v>93</v>
      </c>
      <c r="C67" s="6" t="s">
        <v>24</v>
      </c>
      <c r="D67" s="7">
        <v>2009</v>
      </c>
      <c r="E67" s="7">
        <v>48</v>
      </c>
      <c r="F67" s="7">
        <v>63</v>
      </c>
      <c r="G67" s="7"/>
      <c r="H67" s="7" t="s">
        <v>110</v>
      </c>
    </row>
    <row r="68" spans="1:8" ht="15.75" customHeight="1" x14ac:dyDescent="0.25">
      <c r="A68" s="5">
        <v>59</v>
      </c>
      <c r="B68" s="6" t="s">
        <v>92</v>
      </c>
      <c r="C68" s="6" t="s">
        <v>34</v>
      </c>
      <c r="D68" s="7">
        <v>2009</v>
      </c>
      <c r="E68" s="7"/>
      <c r="F68" s="7"/>
      <c r="G68" s="7"/>
      <c r="H68" s="7" t="s">
        <v>110</v>
      </c>
    </row>
    <row r="69" spans="1:8" ht="15.75" customHeight="1" x14ac:dyDescent="0.25">
      <c r="A69" s="5">
        <v>60</v>
      </c>
      <c r="B69" s="6" t="s">
        <v>89</v>
      </c>
      <c r="C69" s="6" t="s">
        <v>32</v>
      </c>
      <c r="D69" s="7">
        <v>2009</v>
      </c>
      <c r="E69" s="7">
        <v>105</v>
      </c>
      <c r="F69" s="7">
        <v>125</v>
      </c>
      <c r="G69" s="7"/>
      <c r="H69" s="7" t="s">
        <v>110</v>
      </c>
    </row>
    <row r="70" spans="1:8" ht="15.75" customHeight="1" x14ac:dyDescent="0.25">
      <c r="A70" s="5">
        <v>61</v>
      </c>
      <c r="B70" s="6" t="s">
        <v>90</v>
      </c>
      <c r="C70" s="6" t="s">
        <v>32</v>
      </c>
      <c r="D70" s="7">
        <v>2009</v>
      </c>
      <c r="E70" s="7">
        <v>80</v>
      </c>
      <c r="F70" s="7">
        <v>110</v>
      </c>
      <c r="G70" s="7"/>
      <c r="H70" s="7" t="s">
        <v>110</v>
      </c>
    </row>
    <row r="71" spans="1:8" ht="15.75" customHeight="1" x14ac:dyDescent="0.25">
      <c r="A71" s="5">
        <v>62</v>
      </c>
      <c r="B71" s="6" t="s">
        <v>97</v>
      </c>
      <c r="C71" s="6" t="s">
        <v>34</v>
      </c>
      <c r="D71" s="7">
        <v>2012</v>
      </c>
      <c r="E71" s="7">
        <v>10</v>
      </c>
      <c r="F71" s="7">
        <v>12</v>
      </c>
      <c r="G71" s="7"/>
      <c r="H71" s="7" t="s">
        <v>110</v>
      </c>
    </row>
    <row r="72" spans="1:8" ht="15.75" customHeight="1" x14ac:dyDescent="0.25">
      <c r="A72" s="5"/>
      <c r="B72" s="67" t="s">
        <v>108</v>
      </c>
      <c r="C72" s="6"/>
      <c r="D72" s="7"/>
      <c r="E72" s="7"/>
      <c r="F72" s="7"/>
      <c r="G72" s="7"/>
      <c r="H72" s="7"/>
    </row>
    <row r="73" spans="1:8" ht="15.75" customHeight="1" x14ac:dyDescent="0.25">
      <c r="A73" s="5">
        <v>63</v>
      </c>
      <c r="B73" s="6" t="s">
        <v>51</v>
      </c>
      <c r="C73" s="6" t="s">
        <v>32</v>
      </c>
      <c r="D73" s="7">
        <v>2007</v>
      </c>
      <c r="E73" s="7">
        <v>61</v>
      </c>
      <c r="F73" s="7">
        <v>70</v>
      </c>
      <c r="G73" s="7"/>
      <c r="H73" s="7" t="s">
        <v>108</v>
      </c>
    </row>
    <row r="74" spans="1:8" ht="15.75" customHeight="1" x14ac:dyDescent="0.25">
      <c r="A74" s="5">
        <v>64</v>
      </c>
      <c r="B74" s="6" t="s">
        <v>52</v>
      </c>
      <c r="C74" s="6" t="s">
        <v>32</v>
      </c>
      <c r="D74" s="7">
        <v>2007</v>
      </c>
      <c r="E74" s="7"/>
      <c r="F74" s="7"/>
      <c r="G74" s="7"/>
      <c r="H74" s="7" t="s">
        <v>108</v>
      </c>
    </row>
    <row r="75" spans="1:8" ht="15.75" customHeight="1" x14ac:dyDescent="0.25">
      <c r="A75" s="5">
        <v>65</v>
      </c>
      <c r="B75" s="6" t="s">
        <v>54</v>
      </c>
      <c r="C75" s="6" t="s">
        <v>32</v>
      </c>
      <c r="D75" s="7">
        <v>2007</v>
      </c>
      <c r="E75" s="7">
        <v>48</v>
      </c>
      <c r="F75" s="7">
        <v>58</v>
      </c>
      <c r="G75" s="7"/>
      <c r="H75" s="7" t="s">
        <v>108</v>
      </c>
    </row>
    <row r="76" spans="1:8" ht="15.75" customHeight="1" x14ac:dyDescent="0.25">
      <c r="A76" s="5">
        <v>66</v>
      </c>
      <c r="B76" s="6" t="s">
        <v>53</v>
      </c>
      <c r="C76" s="6" t="s">
        <v>32</v>
      </c>
      <c r="D76" s="7">
        <v>2007</v>
      </c>
      <c r="E76" s="7">
        <v>35</v>
      </c>
      <c r="F76" s="7">
        <v>40</v>
      </c>
      <c r="G76" s="7"/>
      <c r="H76" s="7" t="s">
        <v>108</v>
      </c>
    </row>
    <row r="77" spans="1:8" ht="15.75" customHeight="1" x14ac:dyDescent="0.25">
      <c r="A77" s="5">
        <v>67</v>
      </c>
      <c r="B77" s="6" t="s">
        <v>50</v>
      </c>
      <c r="C77" s="6" t="s">
        <v>32</v>
      </c>
      <c r="D77" s="7">
        <v>2005</v>
      </c>
      <c r="E77" s="7">
        <v>50</v>
      </c>
      <c r="F77" s="7">
        <v>65</v>
      </c>
      <c r="G77" s="7"/>
      <c r="H77" s="7" t="s">
        <v>108</v>
      </c>
    </row>
    <row r="78" spans="1:8" ht="15.75" customHeight="1" x14ac:dyDescent="0.25">
      <c r="A78" s="5"/>
      <c r="B78" s="67" t="s">
        <v>111</v>
      </c>
      <c r="C78" s="6"/>
      <c r="D78" s="7"/>
      <c r="E78" s="7"/>
      <c r="F78" s="7"/>
      <c r="G78" s="7"/>
      <c r="H78" s="7"/>
    </row>
    <row r="79" spans="1:8" ht="15.75" customHeight="1" x14ac:dyDescent="0.25">
      <c r="A79" s="5">
        <v>68</v>
      </c>
      <c r="B79" s="6" t="s">
        <v>100</v>
      </c>
      <c r="C79" s="6" t="s">
        <v>32</v>
      </c>
      <c r="D79" s="7">
        <v>2007</v>
      </c>
      <c r="E79" s="7">
        <v>104</v>
      </c>
      <c r="F79" s="7">
        <v>124</v>
      </c>
      <c r="G79" s="7"/>
      <c r="H79" s="7" t="s">
        <v>111</v>
      </c>
    </row>
    <row r="80" spans="1:8" ht="15.75" customHeight="1" x14ac:dyDescent="0.25">
      <c r="A80" s="5">
        <v>69</v>
      </c>
      <c r="B80" s="6" t="s">
        <v>101</v>
      </c>
      <c r="C80" s="6" t="s">
        <v>24</v>
      </c>
      <c r="D80" s="7">
        <v>2003</v>
      </c>
      <c r="E80" s="7">
        <v>60</v>
      </c>
      <c r="F80" s="7">
        <v>70</v>
      </c>
      <c r="G80" s="7"/>
      <c r="H80" s="7" t="s">
        <v>111</v>
      </c>
    </row>
    <row r="81" spans="1:8" ht="15.75" customHeight="1" x14ac:dyDescent="0.25">
      <c r="A81" s="5">
        <v>70</v>
      </c>
      <c r="B81" s="6" t="s">
        <v>102</v>
      </c>
      <c r="C81" s="39" t="s">
        <v>24</v>
      </c>
      <c r="D81" s="5">
        <v>2007</v>
      </c>
      <c r="E81" s="7"/>
      <c r="F81" s="7"/>
      <c r="G81" s="7"/>
      <c r="H81" s="7"/>
    </row>
    <row r="82" spans="1:8" ht="15.75" customHeight="1" x14ac:dyDescent="0.25">
      <c r="A82" s="5"/>
      <c r="B82" s="6"/>
      <c r="C82" s="6"/>
      <c r="D82" s="7"/>
      <c r="E82" s="7"/>
      <c r="F82" s="7"/>
      <c r="G82" s="7"/>
      <c r="H82" s="7"/>
    </row>
    <row r="83" spans="1:8" ht="15.75" customHeight="1" x14ac:dyDescent="0.25">
      <c r="A83" s="5"/>
      <c r="B83" s="6"/>
      <c r="C83" s="6"/>
      <c r="D83" s="7"/>
      <c r="E83" s="7"/>
      <c r="F83" s="7"/>
      <c r="G83" s="7"/>
      <c r="H83" s="7"/>
    </row>
    <row r="84" spans="1:8" ht="15.75" customHeight="1" x14ac:dyDescent="0.25"/>
    <row r="85" spans="1:8" ht="15.75" customHeight="1" x14ac:dyDescent="0.25">
      <c r="C85" s="222" t="s">
        <v>173</v>
      </c>
    </row>
    <row r="86" spans="1:8" ht="15.75" customHeight="1" x14ac:dyDescent="0.25"/>
    <row r="87" spans="1:8" ht="15.75" customHeight="1" x14ac:dyDescent="0.25"/>
    <row r="88" spans="1:8" ht="15.75" customHeight="1" x14ac:dyDescent="0.25"/>
    <row r="89" spans="1:8" ht="15.75" customHeight="1" x14ac:dyDescent="0.25"/>
    <row r="90" spans="1:8" ht="15.75" customHeight="1" x14ac:dyDescent="0.25"/>
    <row r="91" spans="1:8" ht="15.75" customHeight="1" x14ac:dyDescent="0.25"/>
    <row r="92" spans="1:8" ht="15.75" customHeight="1" x14ac:dyDescent="0.25"/>
    <row r="93" spans="1:8" ht="15.75" customHeight="1" x14ac:dyDescent="0.25"/>
    <row r="94" spans="1:8" ht="15.75" customHeight="1" x14ac:dyDescent="0.25"/>
    <row r="95" spans="1:8" ht="15.75" customHeight="1" x14ac:dyDescent="0.25"/>
    <row r="96" spans="1:8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F4:F6"/>
    <mergeCell ref="G4:G6"/>
    <mergeCell ref="H4:H6"/>
    <mergeCell ref="A4:A6"/>
    <mergeCell ref="B4:B6"/>
    <mergeCell ref="C4:C6"/>
    <mergeCell ref="D4:D6"/>
    <mergeCell ref="E4:E6"/>
  </mergeCells>
  <pageMargins left="0.7" right="0.7" top="0.75" bottom="0.75" header="0" footer="0"/>
  <pageSetup paperSize="9" scale="7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1000"/>
  <sheetViews>
    <sheetView workbookViewId="0"/>
  </sheetViews>
  <sheetFormatPr defaultColWidth="14.42578125" defaultRowHeight="15" customHeight="1" x14ac:dyDescent="0.25"/>
  <cols>
    <col min="1" max="9" width="4.42578125" customWidth="1"/>
    <col min="10" max="10" width="5.42578125" customWidth="1"/>
    <col min="11" max="40" width="4.42578125" customWidth="1"/>
  </cols>
  <sheetData>
    <row r="1" spans="1:40" ht="15.75" x14ac:dyDescent="0.25">
      <c r="B1" s="79" t="s">
        <v>160</v>
      </c>
      <c r="C1" s="80"/>
      <c r="D1" s="80"/>
      <c r="E1" s="80"/>
      <c r="F1" s="80"/>
      <c r="G1" s="80"/>
      <c r="H1" s="80"/>
      <c r="I1" s="80"/>
      <c r="J1" s="80"/>
      <c r="K1" s="80"/>
      <c r="L1" s="81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H1" s="80"/>
      <c r="AI1" s="80"/>
      <c r="AJ1" s="80"/>
      <c r="AK1" s="80"/>
      <c r="AL1" s="80"/>
      <c r="AM1" s="80"/>
      <c r="AN1" s="80"/>
    </row>
    <row r="2" spans="1:40" x14ac:dyDescent="0.25">
      <c r="A2" s="82"/>
      <c r="B2" s="82"/>
      <c r="C2" s="82"/>
      <c r="D2" s="82"/>
      <c r="E2" s="82"/>
      <c r="F2" s="82"/>
      <c r="G2" s="82"/>
      <c r="H2" s="83"/>
      <c r="I2" s="83"/>
      <c r="J2" s="83"/>
      <c r="K2" s="83"/>
      <c r="L2" s="84"/>
      <c r="M2" s="83"/>
      <c r="N2" s="83"/>
      <c r="O2" s="83"/>
      <c r="P2" s="83"/>
      <c r="Q2" s="83"/>
      <c r="R2" s="83"/>
      <c r="S2" s="83"/>
      <c r="T2" s="83"/>
      <c r="U2" s="83"/>
      <c r="V2" s="83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3"/>
    </row>
    <row r="3" spans="1:40" ht="15.75" x14ac:dyDescent="0.25">
      <c r="A3" s="85"/>
      <c r="B3" s="80" t="s">
        <v>161</v>
      </c>
      <c r="C3" s="86"/>
      <c r="D3" s="85"/>
      <c r="E3" s="85"/>
      <c r="F3" s="85"/>
      <c r="G3" s="85"/>
      <c r="H3" s="87"/>
      <c r="I3" s="87"/>
      <c r="J3" s="85"/>
      <c r="K3" s="80" t="s">
        <v>162</v>
      </c>
      <c r="L3" s="81"/>
      <c r="M3" s="86"/>
      <c r="N3" s="86"/>
      <c r="O3" s="85"/>
      <c r="P3" s="85"/>
      <c r="Q3" s="85"/>
      <c r="R3" s="87"/>
      <c r="S3" s="85"/>
      <c r="T3" s="85"/>
      <c r="U3" s="85"/>
      <c r="V3" s="87"/>
      <c r="W3" s="85"/>
      <c r="X3" s="82"/>
      <c r="Y3" s="80" t="s">
        <v>163</v>
      </c>
      <c r="Z3" s="80"/>
      <c r="AA3" s="82"/>
      <c r="AC3" s="82"/>
      <c r="AD3" s="82"/>
      <c r="AE3" s="83"/>
      <c r="AF3" s="85"/>
      <c r="AG3" s="82"/>
      <c r="AH3" s="80" t="s">
        <v>164</v>
      </c>
      <c r="AI3" s="80"/>
      <c r="AJ3" s="82"/>
      <c r="AK3" s="82"/>
      <c r="AL3" s="82"/>
      <c r="AM3" s="82"/>
      <c r="AN3" s="83"/>
    </row>
    <row r="4" spans="1:40" ht="9" customHeight="1" x14ac:dyDescent="0.25">
      <c r="A4" s="85"/>
      <c r="B4" s="85"/>
      <c r="C4" s="85"/>
      <c r="D4" s="85"/>
      <c r="E4" s="85"/>
      <c r="F4" s="85"/>
      <c r="G4" s="85"/>
      <c r="H4" s="87"/>
      <c r="I4" s="87"/>
      <c r="J4" s="85"/>
      <c r="K4" s="85"/>
      <c r="L4" s="88"/>
      <c r="M4" s="85"/>
      <c r="N4" s="85"/>
      <c r="O4" s="85"/>
      <c r="P4" s="85"/>
      <c r="Q4" s="85"/>
      <c r="R4" s="87"/>
      <c r="S4" s="85"/>
      <c r="T4" s="85"/>
      <c r="U4" s="85"/>
      <c r="V4" s="87"/>
      <c r="W4" s="85"/>
      <c r="X4" s="82"/>
      <c r="Y4" s="82"/>
      <c r="Z4" s="82"/>
      <c r="AA4" s="82"/>
      <c r="AB4" s="82"/>
      <c r="AC4" s="82"/>
      <c r="AD4" s="82"/>
      <c r="AE4" s="83"/>
      <c r="AF4" s="85"/>
      <c r="AG4" s="82"/>
      <c r="AH4" s="82"/>
      <c r="AI4" s="82"/>
      <c r="AJ4" s="82"/>
      <c r="AK4" s="82"/>
      <c r="AL4" s="82"/>
      <c r="AM4" s="82"/>
      <c r="AN4" s="83"/>
    </row>
    <row r="5" spans="1:40" ht="15.75" customHeight="1" x14ac:dyDescent="0.25">
      <c r="A5" s="89" t="s">
        <v>5</v>
      </c>
      <c r="B5" s="90">
        <v>9</v>
      </c>
      <c r="C5" s="90">
        <v>10</v>
      </c>
      <c r="D5" s="90">
        <v>11</v>
      </c>
      <c r="E5" s="90">
        <v>12</v>
      </c>
      <c r="F5" s="90">
        <v>13</v>
      </c>
      <c r="G5" s="90">
        <v>14</v>
      </c>
      <c r="H5" s="91" t="s">
        <v>15</v>
      </c>
      <c r="I5" s="88"/>
      <c r="J5" s="92" t="s">
        <v>5</v>
      </c>
      <c r="K5" s="93">
        <v>9</v>
      </c>
      <c r="L5" s="94" t="s">
        <v>15</v>
      </c>
      <c r="M5" s="95">
        <v>10</v>
      </c>
      <c r="N5" s="96" t="s">
        <v>15</v>
      </c>
      <c r="O5" s="97">
        <v>11</v>
      </c>
      <c r="P5" s="94" t="s">
        <v>15</v>
      </c>
      <c r="Q5" s="95">
        <v>12</v>
      </c>
      <c r="R5" s="96" t="s">
        <v>15</v>
      </c>
      <c r="S5" s="97">
        <v>13</v>
      </c>
      <c r="T5" s="94" t="s">
        <v>15</v>
      </c>
      <c r="U5" s="95">
        <v>14</v>
      </c>
      <c r="V5" s="98" t="s">
        <v>15</v>
      </c>
      <c r="W5" s="99"/>
      <c r="X5" s="214" t="s">
        <v>5</v>
      </c>
      <c r="Y5" s="90">
        <v>9</v>
      </c>
      <c r="Z5" s="90">
        <v>10</v>
      </c>
      <c r="AA5" s="90">
        <v>11</v>
      </c>
      <c r="AB5" s="90">
        <v>12</v>
      </c>
      <c r="AC5" s="90">
        <v>13</v>
      </c>
      <c r="AD5" s="90">
        <v>14</v>
      </c>
      <c r="AE5" s="216" t="s">
        <v>15</v>
      </c>
      <c r="AF5" s="99"/>
      <c r="AG5" s="89" t="s">
        <v>5</v>
      </c>
      <c r="AH5" s="90">
        <v>9</v>
      </c>
      <c r="AI5" s="90">
        <v>10</v>
      </c>
      <c r="AJ5" s="90">
        <v>11</v>
      </c>
      <c r="AK5" s="90">
        <v>12</v>
      </c>
      <c r="AL5" s="90">
        <v>13</v>
      </c>
      <c r="AM5" s="90">
        <v>14</v>
      </c>
      <c r="AN5" s="91" t="s">
        <v>15</v>
      </c>
    </row>
    <row r="6" spans="1:40" ht="13.5" customHeight="1" x14ac:dyDescent="0.25">
      <c r="A6" s="218" t="s">
        <v>165</v>
      </c>
      <c r="B6" s="100">
        <v>7</v>
      </c>
      <c r="C6" s="101">
        <v>6.7</v>
      </c>
      <c r="D6" s="101">
        <v>6.5</v>
      </c>
      <c r="E6" s="101">
        <v>6.3</v>
      </c>
      <c r="F6" s="101">
        <v>6.3</v>
      </c>
      <c r="G6" s="101"/>
      <c r="H6" s="91">
        <v>100</v>
      </c>
      <c r="I6" s="88"/>
      <c r="J6" s="218" t="s">
        <v>165</v>
      </c>
      <c r="K6" s="100">
        <v>9.1999999999999993</v>
      </c>
      <c r="L6" s="102">
        <v>100</v>
      </c>
      <c r="M6" s="103">
        <v>8.8000000000000007</v>
      </c>
      <c r="N6" s="104">
        <v>100</v>
      </c>
      <c r="O6" s="105">
        <v>8.6</v>
      </c>
      <c r="P6" s="106">
        <v>100</v>
      </c>
      <c r="Q6" s="103">
        <v>8.4</v>
      </c>
      <c r="R6" s="107">
        <v>99</v>
      </c>
      <c r="S6" s="105">
        <v>8.3000000000000007</v>
      </c>
      <c r="T6" s="106">
        <v>99</v>
      </c>
      <c r="U6" s="103">
        <v>8.1999999999999993</v>
      </c>
      <c r="V6" s="107">
        <v>99</v>
      </c>
      <c r="W6" s="99"/>
      <c r="X6" s="215"/>
      <c r="Y6" s="108" t="s">
        <v>166</v>
      </c>
      <c r="Z6" s="108" t="s">
        <v>166</v>
      </c>
      <c r="AA6" s="108" t="s">
        <v>167</v>
      </c>
      <c r="AB6" s="108" t="s">
        <v>167</v>
      </c>
      <c r="AC6" s="108" t="s">
        <v>167</v>
      </c>
      <c r="AD6" s="108" t="s">
        <v>167</v>
      </c>
      <c r="AE6" s="217"/>
      <c r="AF6" s="99"/>
      <c r="AG6" s="219" t="s">
        <v>168</v>
      </c>
      <c r="AH6" s="109">
        <v>450</v>
      </c>
      <c r="AI6" s="109">
        <v>500</v>
      </c>
      <c r="AJ6" s="109">
        <v>550</v>
      </c>
      <c r="AK6" s="109">
        <v>600</v>
      </c>
      <c r="AL6" s="109">
        <v>650</v>
      </c>
      <c r="AM6" s="109">
        <v>700</v>
      </c>
      <c r="AN6" s="110">
        <v>100</v>
      </c>
    </row>
    <row r="7" spans="1:40" ht="13.5" customHeight="1" x14ac:dyDescent="0.25">
      <c r="A7" s="184"/>
      <c r="B7" s="111"/>
      <c r="C7" s="112"/>
      <c r="D7" s="112"/>
      <c r="E7" s="112"/>
      <c r="F7" s="112"/>
      <c r="G7" s="112">
        <v>6.2</v>
      </c>
      <c r="H7" s="113">
        <v>99</v>
      </c>
      <c r="I7" s="88"/>
      <c r="J7" s="184"/>
      <c r="K7" s="111">
        <v>9.3000000000000007</v>
      </c>
      <c r="L7" s="114">
        <v>98</v>
      </c>
      <c r="M7" s="115">
        <v>8.9</v>
      </c>
      <c r="N7" s="116">
        <v>98</v>
      </c>
      <c r="O7" s="111">
        <v>8.6999999999999993</v>
      </c>
      <c r="P7" s="117">
        <v>98</v>
      </c>
      <c r="Q7" s="115">
        <v>8.5</v>
      </c>
      <c r="R7" s="116">
        <v>97</v>
      </c>
      <c r="S7" s="111">
        <v>8.4</v>
      </c>
      <c r="T7" s="117">
        <v>97</v>
      </c>
      <c r="U7" s="115">
        <v>8.3000000000000007</v>
      </c>
      <c r="V7" s="118">
        <v>97</v>
      </c>
      <c r="W7" s="99"/>
      <c r="X7" s="219" t="s">
        <v>168</v>
      </c>
      <c r="Y7" s="109">
        <v>700</v>
      </c>
      <c r="Z7" s="109">
        <v>800</v>
      </c>
      <c r="AA7" s="109">
        <v>700</v>
      </c>
      <c r="AB7" s="109">
        <v>800</v>
      </c>
      <c r="AC7" s="109">
        <v>900</v>
      </c>
      <c r="AD7" s="109">
        <v>1000</v>
      </c>
      <c r="AE7" s="110">
        <v>100</v>
      </c>
      <c r="AF7" s="99"/>
      <c r="AG7" s="220"/>
      <c r="AH7" s="119">
        <v>445</v>
      </c>
      <c r="AI7" s="119">
        <v>495</v>
      </c>
      <c r="AJ7" s="119">
        <v>545</v>
      </c>
      <c r="AK7" s="119">
        <v>595</v>
      </c>
      <c r="AL7" s="119">
        <v>645</v>
      </c>
      <c r="AM7" s="119">
        <v>695</v>
      </c>
      <c r="AN7" s="120">
        <v>99</v>
      </c>
    </row>
    <row r="8" spans="1:40" ht="13.5" customHeight="1" x14ac:dyDescent="0.25">
      <c r="A8" s="184"/>
      <c r="B8" s="111"/>
      <c r="C8" s="112"/>
      <c r="D8" s="112"/>
      <c r="E8" s="112"/>
      <c r="F8" s="112"/>
      <c r="G8" s="112"/>
      <c r="H8" s="113">
        <v>98</v>
      </c>
      <c r="I8" s="88"/>
      <c r="J8" s="184"/>
      <c r="K8" s="111">
        <v>9.4</v>
      </c>
      <c r="L8" s="121">
        <v>96</v>
      </c>
      <c r="M8" s="115">
        <v>9</v>
      </c>
      <c r="N8" s="116">
        <v>96</v>
      </c>
      <c r="O8" s="111">
        <v>8.8000000000000007</v>
      </c>
      <c r="P8" s="117">
        <v>96</v>
      </c>
      <c r="Q8" s="115">
        <v>8.6</v>
      </c>
      <c r="R8" s="116">
        <v>95</v>
      </c>
      <c r="S8" s="111">
        <v>8.5</v>
      </c>
      <c r="T8" s="117">
        <v>95</v>
      </c>
      <c r="U8" s="115">
        <v>8.4</v>
      </c>
      <c r="V8" s="118">
        <v>95</v>
      </c>
      <c r="W8" s="99"/>
      <c r="X8" s="220"/>
      <c r="Y8" s="119">
        <v>690</v>
      </c>
      <c r="Z8" s="119">
        <v>790</v>
      </c>
      <c r="AA8" s="119">
        <v>690</v>
      </c>
      <c r="AB8" s="119">
        <v>790</v>
      </c>
      <c r="AC8" s="119">
        <v>890</v>
      </c>
      <c r="AD8" s="119">
        <v>990</v>
      </c>
      <c r="AE8" s="120">
        <v>99</v>
      </c>
      <c r="AF8" s="99"/>
      <c r="AG8" s="220"/>
      <c r="AH8" s="119">
        <v>440</v>
      </c>
      <c r="AI8" s="119">
        <v>490</v>
      </c>
      <c r="AJ8" s="119">
        <v>540</v>
      </c>
      <c r="AK8" s="119">
        <v>590</v>
      </c>
      <c r="AL8" s="119">
        <v>640</v>
      </c>
      <c r="AM8" s="119">
        <v>690</v>
      </c>
      <c r="AN8" s="120">
        <v>98</v>
      </c>
    </row>
    <row r="9" spans="1:40" ht="13.5" customHeight="1" x14ac:dyDescent="0.25">
      <c r="A9" s="184"/>
      <c r="B9" s="111"/>
      <c r="C9" s="112"/>
      <c r="D9" s="112"/>
      <c r="E9" s="112"/>
      <c r="F9" s="112"/>
      <c r="G9" s="112"/>
      <c r="H9" s="113">
        <v>97</v>
      </c>
      <c r="I9" s="88"/>
      <c r="J9" s="184"/>
      <c r="K9" s="111">
        <v>9.5</v>
      </c>
      <c r="L9" s="114">
        <v>94</v>
      </c>
      <c r="M9" s="115">
        <v>9.1</v>
      </c>
      <c r="N9" s="116">
        <v>94</v>
      </c>
      <c r="O9" s="111">
        <v>8.9</v>
      </c>
      <c r="P9" s="117">
        <v>94</v>
      </c>
      <c r="Q9" s="115">
        <v>8.6999999999999993</v>
      </c>
      <c r="R9" s="116">
        <v>93</v>
      </c>
      <c r="S9" s="111">
        <v>8.6</v>
      </c>
      <c r="T9" s="117">
        <v>93</v>
      </c>
      <c r="U9" s="115">
        <v>8.5</v>
      </c>
      <c r="V9" s="118">
        <v>93</v>
      </c>
      <c r="W9" s="99"/>
      <c r="X9" s="220"/>
      <c r="Y9" s="119">
        <v>680</v>
      </c>
      <c r="Z9" s="119">
        <v>780</v>
      </c>
      <c r="AA9" s="119">
        <v>680</v>
      </c>
      <c r="AB9" s="119">
        <v>780</v>
      </c>
      <c r="AC9" s="119">
        <v>880</v>
      </c>
      <c r="AD9" s="119">
        <v>980</v>
      </c>
      <c r="AE9" s="120">
        <v>98</v>
      </c>
      <c r="AF9" s="99"/>
      <c r="AG9" s="220"/>
      <c r="AH9" s="119">
        <v>435</v>
      </c>
      <c r="AI9" s="119">
        <v>485</v>
      </c>
      <c r="AJ9" s="119">
        <v>535</v>
      </c>
      <c r="AK9" s="119">
        <v>585</v>
      </c>
      <c r="AL9" s="119">
        <v>635</v>
      </c>
      <c r="AM9" s="119">
        <v>685</v>
      </c>
      <c r="AN9" s="120">
        <v>97</v>
      </c>
    </row>
    <row r="10" spans="1:40" ht="13.5" customHeight="1" x14ac:dyDescent="0.25">
      <c r="A10" s="184"/>
      <c r="B10" s="111">
        <v>7.1</v>
      </c>
      <c r="C10" s="112">
        <v>6.8</v>
      </c>
      <c r="D10" s="112">
        <v>6.6</v>
      </c>
      <c r="E10" s="112">
        <v>6.4</v>
      </c>
      <c r="F10" s="112">
        <v>6.4</v>
      </c>
      <c r="G10" s="112"/>
      <c r="H10" s="113">
        <v>96</v>
      </c>
      <c r="I10" s="88"/>
      <c r="J10" s="184"/>
      <c r="K10" s="111">
        <v>9.6</v>
      </c>
      <c r="L10" s="121">
        <v>92</v>
      </c>
      <c r="M10" s="115">
        <v>9.1999999999999993</v>
      </c>
      <c r="N10" s="116">
        <v>92</v>
      </c>
      <c r="O10" s="111">
        <v>9</v>
      </c>
      <c r="P10" s="117">
        <v>92</v>
      </c>
      <c r="Q10" s="115">
        <v>8.8000000000000007</v>
      </c>
      <c r="R10" s="116">
        <v>91</v>
      </c>
      <c r="S10" s="111">
        <v>8.6999999999999993</v>
      </c>
      <c r="T10" s="117">
        <v>91</v>
      </c>
      <c r="U10" s="115">
        <v>8.6</v>
      </c>
      <c r="V10" s="118">
        <v>91</v>
      </c>
      <c r="W10" s="99"/>
      <c r="X10" s="220"/>
      <c r="Y10" s="119">
        <v>670</v>
      </c>
      <c r="Z10" s="119">
        <v>770</v>
      </c>
      <c r="AA10" s="119">
        <v>670</v>
      </c>
      <c r="AB10" s="119">
        <v>770</v>
      </c>
      <c r="AC10" s="119">
        <v>870</v>
      </c>
      <c r="AD10" s="119">
        <v>970</v>
      </c>
      <c r="AE10" s="120">
        <v>97</v>
      </c>
      <c r="AF10" s="99"/>
      <c r="AG10" s="220"/>
      <c r="AH10" s="119">
        <v>430</v>
      </c>
      <c r="AI10" s="119">
        <v>480</v>
      </c>
      <c r="AJ10" s="119">
        <v>530</v>
      </c>
      <c r="AK10" s="119">
        <v>580</v>
      </c>
      <c r="AL10" s="119">
        <v>630</v>
      </c>
      <c r="AM10" s="119">
        <v>680</v>
      </c>
      <c r="AN10" s="120">
        <v>96</v>
      </c>
    </row>
    <row r="11" spans="1:40" ht="13.5" customHeight="1" x14ac:dyDescent="0.25">
      <c r="A11" s="184"/>
      <c r="B11" s="111"/>
      <c r="C11" s="112"/>
      <c r="D11" s="112"/>
      <c r="E11" s="112"/>
      <c r="F11" s="112"/>
      <c r="G11" s="112">
        <v>6.3</v>
      </c>
      <c r="H11" s="113">
        <v>95</v>
      </c>
      <c r="I11" s="88"/>
      <c r="J11" s="184"/>
      <c r="K11" s="111">
        <v>9.6999999999999993</v>
      </c>
      <c r="L11" s="114">
        <v>90</v>
      </c>
      <c r="M11" s="115">
        <v>9.3000000000000007</v>
      </c>
      <c r="N11" s="116">
        <v>90</v>
      </c>
      <c r="O11" s="111">
        <v>9.1</v>
      </c>
      <c r="P11" s="117">
        <v>90</v>
      </c>
      <c r="Q11" s="115">
        <v>8.9</v>
      </c>
      <c r="R11" s="116">
        <v>89</v>
      </c>
      <c r="S11" s="111">
        <v>8.8000000000000007</v>
      </c>
      <c r="T11" s="117">
        <v>89</v>
      </c>
      <c r="U11" s="115">
        <v>8.6999999999999993</v>
      </c>
      <c r="V11" s="118">
        <v>89</v>
      </c>
      <c r="W11" s="99"/>
      <c r="X11" s="220"/>
      <c r="Y11" s="119">
        <v>660</v>
      </c>
      <c r="Z11" s="119">
        <v>760</v>
      </c>
      <c r="AA11" s="119">
        <v>660</v>
      </c>
      <c r="AB11" s="119">
        <v>760</v>
      </c>
      <c r="AC11" s="119">
        <v>860</v>
      </c>
      <c r="AD11" s="119">
        <v>960</v>
      </c>
      <c r="AE11" s="120">
        <v>96</v>
      </c>
      <c r="AF11" s="99"/>
      <c r="AG11" s="220"/>
      <c r="AH11" s="119">
        <v>425</v>
      </c>
      <c r="AI11" s="119">
        <v>475</v>
      </c>
      <c r="AJ11" s="119">
        <v>525</v>
      </c>
      <c r="AK11" s="119">
        <v>575</v>
      </c>
      <c r="AL11" s="119">
        <v>625</v>
      </c>
      <c r="AM11" s="119">
        <v>675</v>
      </c>
      <c r="AN11" s="120">
        <v>95</v>
      </c>
    </row>
    <row r="12" spans="1:40" ht="13.5" customHeight="1" x14ac:dyDescent="0.25">
      <c r="A12" s="184"/>
      <c r="B12" s="111"/>
      <c r="C12" s="112"/>
      <c r="D12" s="112"/>
      <c r="E12" s="112"/>
      <c r="F12" s="112"/>
      <c r="G12" s="112"/>
      <c r="H12" s="113">
        <v>94</v>
      </c>
      <c r="I12" s="88"/>
      <c r="J12" s="184"/>
      <c r="K12" s="111">
        <v>9.8000000000000007</v>
      </c>
      <c r="L12" s="121">
        <v>88</v>
      </c>
      <c r="M12" s="115">
        <v>9.4</v>
      </c>
      <c r="N12" s="116">
        <v>88</v>
      </c>
      <c r="O12" s="111">
        <v>9.1999999999999993</v>
      </c>
      <c r="P12" s="117">
        <v>88</v>
      </c>
      <c r="Q12" s="115">
        <v>9</v>
      </c>
      <c r="R12" s="116">
        <v>87</v>
      </c>
      <c r="S12" s="111">
        <v>8.9</v>
      </c>
      <c r="T12" s="117">
        <v>87</v>
      </c>
      <c r="U12" s="115">
        <v>8.8000000000000007</v>
      </c>
      <c r="V12" s="118">
        <v>87</v>
      </c>
      <c r="W12" s="99"/>
      <c r="X12" s="220"/>
      <c r="Y12" s="119">
        <v>650</v>
      </c>
      <c r="Z12" s="119">
        <v>750</v>
      </c>
      <c r="AA12" s="119">
        <v>650</v>
      </c>
      <c r="AB12" s="119">
        <v>750</v>
      </c>
      <c r="AC12" s="119">
        <v>850</v>
      </c>
      <c r="AD12" s="119">
        <v>950</v>
      </c>
      <c r="AE12" s="120">
        <v>95</v>
      </c>
      <c r="AF12" s="99"/>
      <c r="AG12" s="220"/>
      <c r="AH12" s="119">
        <v>420</v>
      </c>
      <c r="AI12" s="119">
        <v>470</v>
      </c>
      <c r="AJ12" s="119">
        <v>520</v>
      </c>
      <c r="AK12" s="119">
        <v>570</v>
      </c>
      <c r="AL12" s="119">
        <v>620</v>
      </c>
      <c r="AM12" s="119">
        <v>670</v>
      </c>
      <c r="AN12" s="120">
        <v>94</v>
      </c>
    </row>
    <row r="13" spans="1:40" ht="13.5" customHeight="1" x14ac:dyDescent="0.25">
      <c r="A13" s="184"/>
      <c r="B13" s="111"/>
      <c r="C13" s="112"/>
      <c r="D13" s="112"/>
      <c r="E13" s="112"/>
      <c r="F13" s="112"/>
      <c r="G13" s="112"/>
      <c r="H13" s="113">
        <v>93</v>
      </c>
      <c r="I13" s="88"/>
      <c r="J13" s="184"/>
      <c r="K13" s="111">
        <v>9.9</v>
      </c>
      <c r="L13" s="114">
        <v>86</v>
      </c>
      <c r="M13" s="115">
        <v>9.5</v>
      </c>
      <c r="N13" s="116">
        <v>86</v>
      </c>
      <c r="O13" s="111">
        <v>9.3000000000000007</v>
      </c>
      <c r="P13" s="117">
        <v>86</v>
      </c>
      <c r="Q13" s="115">
        <v>9.1</v>
      </c>
      <c r="R13" s="116">
        <v>85</v>
      </c>
      <c r="S13" s="111">
        <v>9</v>
      </c>
      <c r="T13" s="117">
        <v>85</v>
      </c>
      <c r="U13" s="115">
        <v>8.9</v>
      </c>
      <c r="V13" s="118">
        <v>85</v>
      </c>
      <c r="W13" s="99"/>
      <c r="X13" s="220"/>
      <c r="Y13" s="119">
        <v>640</v>
      </c>
      <c r="Z13" s="119">
        <v>740</v>
      </c>
      <c r="AA13" s="119">
        <v>640</v>
      </c>
      <c r="AB13" s="119">
        <v>740</v>
      </c>
      <c r="AC13" s="119">
        <v>840</v>
      </c>
      <c r="AD13" s="119">
        <v>940</v>
      </c>
      <c r="AE13" s="120">
        <v>94</v>
      </c>
      <c r="AF13" s="99"/>
      <c r="AG13" s="220"/>
      <c r="AH13" s="119">
        <v>415</v>
      </c>
      <c r="AI13" s="119">
        <v>465</v>
      </c>
      <c r="AJ13" s="119">
        <v>515</v>
      </c>
      <c r="AK13" s="119">
        <v>565</v>
      </c>
      <c r="AL13" s="119">
        <v>615</v>
      </c>
      <c r="AM13" s="119">
        <v>665</v>
      </c>
      <c r="AN13" s="120">
        <v>93</v>
      </c>
    </row>
    <row r="14" spans="1:40" ht="13.5" customHeight="1" x14ac:dyDescent="0.25">
      <c r="A14" s="184"/>
      <c r="B14" s="111">
        <v>7.2</v>
      </c>
      <c r="C14" s="112">
        <v>6.9</v>
      </c>
      <c r="D14" s="112">
        <v>6.7</v>
      </c>
      <c r="E14" s="112">
        <v>6.5</v>
      </c>
      <c r="F14" s="112">
        <v>6.5</v>
      </c>
      <c r="G14" s="112"/>
      <c r="H14" s="113">
        <v>92</v>
      </c>
      <c r="I14" s="88"/>
      <c r="J14" s="184"/>
      <c r="K14" s="111">
        <v>10</v>
      </c>
      <c r="L14" s="121">
        <v>84</v>
      </c>
      <c r="M14" s="115">
        <v>9.6</v>
      </c>
      <c r="N14" s="116">
        <v>85</v>
      </c>
      <c r="O14" s="111">
        <v>9.4</v>
      </c>
      <c r="P14" s="117">
        <v>84</v>
      </c>
      <c r="Q14" s="115">
        <v>9.1999999999999993</v>
      </c>
      <c r="R14" s="116">
        <v>83</v>
      </c>
      <c r="S14" s="111">
        <v>9.1</v>
      </c>
      <c r="T14" s="117">
        <v>83</v>
      </c>
      <c r="U14" s="115">
        <v>9</v>
      </c>
      <c r="V14" s="118">
        <v>83</v>
      </c>
      <c r="W14" s="99"/>
      <c r="X14" s="220"/>
      <c r="Y14" s="119">
        <v>630</v>
      </c>
      <c r="Z14" s="119">
        <v>730</v>
      </c>
      <c r="AA14" s="119">
        <v>630</v>
      </c>
      <c r="AB14" s="119">
        <v>730</v>
      </c>
      <c r="AC14" s="119">
        <v>830</v>
      </c>
      <c r="AD14" s="119">
        <v>930</v>
      </c>
      <c r="AE14" s="120">
        <v>93</v>
      </c>
      <c r="AF14" s="99"/>
      <c r="AG14" s="220"/>
      <c r="AH14" s="119">
        <v>410</v>
      </c>
      <c r="AI14" s="119">
        <v>460</v>
      </c>
      <c r="AJ14" s="119">
        <v>510</v>
      </c>
      <c r="AK14" s="119">
        <v>560</v>
      </c>
      <c r="AL14" s="119">
        <v>610</v>
      </c>
      <c r="AM14" s="119">
        <v>660</v>
      </c>
      <c r="AN14" s="120">
        <v>92</v>
      </c>
    </row>
    <row r="15" spans="1:40" ht="13.5" customHeight="1" x14ac:dyDescent="0.25">
      <c r="A15" s="184"/>
      <c r="B15" s="111"/>
      <c r="C15" s="112"/>
      <c r="D15" s="112"/>
      <c r="E15" s="112"/>
      <c r="F15" s="112"/>
      <c r="G15" s="112">
        <v>6.4</v>
      </c>
      <c r="H15" s="113">
        <v>91</v>
      </c>
      <c r="I15" s="88"/>
      <c r="J15" s="184"/>
      <c r="K15" s="111">
        <v>10.1</v>
      </c>
      <c r="L15" s="114">
        <v>82</v>
      </c>
      <c r="M15" s="115">
        <v>9.6999999999999993</v>
      </c>
      <c r="N15" s="116">
        <v>84</v>
      </c>
      <c r="O15" s="111">
        <v>9.5</v>
      </c>
      <c r="P15" s="117">
        <v>82</v>
      </c>
      <c r="Q15" s="115">
        <v>9.3000000000000007</v>
      </c>
      <c r="R15" s="116">
        <v>81</v>
      </c>
      <c r="S15" s="111">
        <v>9.1999999999999993</v>
      </c>
      <c r="T15" s="117">
        <v>82</v>
      </c>
      <c r="U15" s="115">
        <v>9.1</v>
      </c>
      <c r="V15" s="118">
        <v>82</v>
      </c>
      <c r="W15" s="99"/>
      <c r="X15" s="220"/>
      <c r="Y15" s="119">
        <v>620</v>
      </c>
      <c r="Z15" s="119">
        <v>720</v>
      </c>
      <c r="AA15" s="119">
        <v>620</v>
      </c>
      <c r="AB15" s="119">
        <v>720</v>
      </c>
      <c r="AC15" s="119">
        <v>820</v>
      </c>
      <c r="AD15" s="119">
        <v>920</v>
      </c>
      <c r="AE15" s="120">
        <v>92</v>
      </c>
      <c r="AF15" s="99"/>
      <c r="AG15" s="220"/>
      <c r="AH15" s="119">
        <v>405</v>
      </c>
      <c r="AI15" s="119">
        <v>455</v>
      </c>
      <c r="AJ15" s="119">
        <v>505</v>
      </c>
      <c r="AK15" s="119">
        <v>555</v>
      </c>
      <c r="AL15" s="119">
        <v>605</v>
      </c>
      <c r="AM15" s="119">
        <v>655</v>
      </c>
      <c r="AN15" s="120">
        <v>91</v>
      </c>
    </row>
    <row r="16" spans="1:40" ht="13.5" customHeight="1" x14ac:dyDescent="0.25">
      <c r="A16" s="184"/>
      <c r="B16" s="111"/>
      <c r="C16" s="112"/>
      <c r="D16" s="112"/>
      <c r="E16" s="112"/>
      <c r="F16" s="112"/>
      <c r="G16" s="112"/>
      <c r="H16" s="113">
        <v>90</v>
      </c>
      <c r="I16" s="88"/>
      <c r="J16" s="184"/>
      <c r="K16" s="111">
        <v>10.199999999999999</v>
      </c>
      <c r="L16" s="121">
        <v>80</v>
      </c>
      <c r="M16" s="115">
        <v>9.8000000000000007</v>
      </c>
      <c r="N16" s="116">
        <v>83</v>
      </c>
      <c r="O16" s="111">
        <v>9.6</v>
      </c>
      <c r="P16" s="117">
        <v>81</v>
      </c>
      <c r="Q16" s="115">
        <v>9.4</v>
      </c>
      <c r="R16" s="116">
        <v>79</v>
      </c>
      <c r="S16" s="111">
        <v>9.3000000000000007</v>
      </c>
      <c r="T16" s="117">
        <v>81</v>
      </c>
      <c r="U16" s="115">
        <v>9.1999999999999993</v>
      </c>
      <c r="V16" s="118">
        <v>81</v>
      </c>
      <c r="W16" s="99"/>
      <c r="X16" s="220"/>
      <c r="Y16" s="119">
        <v>610</v>
      </c>
      <c r="Z16" s="119">
        <v>710</v>
      </c>
      <c r="AA16" s="119">
        <v>610</v>
      </c>
      <c r="AB16" s="119">
        <v>710</v>
      </c>
      <c r="AC16" s="119">
        <v>810</v>
      </c>
      <c r="AD16" s="119">
        <v>910</v>
      </c>
      <c r="AE16" s="120">
        <v>91</v>
      </c>
      <c r="AF16" s="99"/>
      <c r="AG16" s="220"/>
      <c r="AH16" s="108">
        <v>400</v>
      </c>
      <c r="AI16" s="108">
        <v>450</v>
      </c>
      <c r="AJ16" s="108">
        <v>500</v>
      </c>
      <c r="AK16" s="108">
        <v>550</v>
      </c>
      <c r="AL16" s="108">
        <v>600</v>
      </c>
      <c r="AM16" s="108">
        <v>650</v>
      </c>
      <c r="AN16" s="122">
        <v>90</v>
      </c>
    </row>
    <row r="17" spans="1:40" ht="13.5" customHeight="1" x14ac:dyDescent="0.25">
      <c r="A17" s="184"/>
      <c r="B17" s="111">
        <v>7.3</v>
      </c>
      <c r="C17" s="112">
        <v>7</v>
      </c>
      <c r="D17" s="112">
        <v>6.8</v>
      </c>
      <c r="E17" s="112"/>
      <c r="F17" s="112">
        <v>6.6</v>
      </c>
      <c r="G17" s="112"/>
      <c r="H17" s="113">
        <v>89</v>
      </c>
      <c r="I17" s="88"/>
      <c r="J17" s="184"/>
      <c r="K17" s="111">
        <v>10.3</v>
      </c>
      <c r="L17" s="114">
        <v>79</v>
      </c>
      <c r="M17" s="115">
        <v>9.9</v>
      </c>
      <c r="N17" s="116">
        <v>82</v>
      </c>
      <c r="O17" s="111">
        <v>9.6999999999999993</v>
      </c>
      <c r="P17" s="117">
        <v>80</v>
      </c>
      <c r="Q17" s="115">
        <v>9.5</v>
      </c>
      <c r="R17" s="116">
        <v>77</v>
      </c>
      <c r="S17" s="111">
        <v>9.4</v>
      </c>
      <c r="T17" s="117">
        <v>80</v>
      </c>
      <c r="U17" s="115">
        <v>9.3000000000000007</v>
      </c>
      <c r="V17" s="118">
        <v>80</v>
      </c>
      <c r="W17" s="99"/>
      <c r="X17" s="220"/>
      <c r="Y17" s="108">
        <v>600</v>
      </c>
      <c r="Z17" s="108">
        <v>700</v>
      </c>
      <c r="AA17" s="108">
        <v>600</v>
      </c>
      <c r="AB17" s="108">
        <v>700</v>
      </c>
      <c r="AC17" s="108">
        <v>800</v>
      </c>
      <c r="AD17" s="108">
        <v>900</v>
      </c>
      <c r="AE17" s="122">
        <v>90</v>
      </c>
      <c r="AF17" s="99"/>
      <c r="AG17" s="220"/>
      <c r="AH17" s="123">
        <v>395</v>
      </c>
      <c r="AI17" s="123">
        <v>445</v>
      </c>
      <c r="AJ17" s="123">
        <v>495</v>
      </c>
      <c r="AK17" s="123">
        <v>545</v>
      </c>
      <c r="AL17" s="123">
        <v>595</v>
      </c>
      <c r="AM17" s="123">
        <v>645</v>
      </c>
      <c r="AN17" s="124">
        <v>89</v>
      </c>
    </row>
    <row r="18" spans="1:40" ht="13.5" customHeight="1" x14ac:dyDescent="0.25">
      <c r="A18" s="184"/>
      <c r="B18" s="111"/>
      <c r="C18" s="112"/>
      <c r="D18" s="112"/>
      <c r="E18" s="112">
        <v>6.6</v>
      </c>
      <c r="F18" s="112"/>
      <c r="G18" s="112">
        <v>6.5</v>
      </c>
      <c r="H18" s="113">
        <v>88</v>
      </c>
      <c r="I18" s="88"/>
      <c r="J18" s="184"/>
      <c r="K18" s="125">
        <v>10.4</v>
      </c>
      <c r="L18" s="114">
        <v>79</v>
      </c>
      <c r="M18" s="115">
        <v>10</v>
      </c>
      <c r="N18" s="116">
        <v>81</v>
      </c>
      <c r="O18" s="111">
        <v>9.8000000000000007</v>
      </c>
      <c r="P18" s="117">
        <v>79</v>
      </c>
      <c r="Q18" s="115">
        <v>9.6</v>
      </c>
      <c r="R18" s="116">
        <v>75</v>
      </c>
      <c r="S18" s="111">
        <v>9.5</v>
      </c>
      <c r="T18" s="117">
        <v>79</v>
      </c>
      <c r="U18" s="115">
        <v>9.4</v>
      </c>
      <c r="V18" s="118">
        <v>79</v>
      </c>
      <c r="W18" s="99"/>
      <c r="X18" s="220"/>
      <c r="Y18" s="123">
        <v>590</v>
      </c>
      <c r="Z18" s="123">
        <v>690</v>
      </c>
      <c r="AA18" s="123">
        <v>590</v>
      </c>
      <c r="AB18" s="123">
        <v>690</v>
      </c>
      <c r="AC18" s="123">
        <v>790</v>
      </c>
      <c r="AD18" s="123">
        <v>890</v>
      </c>
      <c r="AE18" s="124">
        <v>89</v>
      </c>
      <c r="AF18" s="99"/>
      <c r="AG18" s="220"/>
      <c r="AH18" s="119">
        <v>390</v>
      </c>
      <c r="AI18" s="119">
        <v>440</v>
      </c>
      <c r="AJ18" s="119">
        <v>490</v>
      </c>
      <c r="AK18" s="119">
        <v>540</v>
      </c>
      <c r="AL18" s="119">
        <v>590</v>
      </c>
      <c r="AM18" s="119">
        <v>640</v>
      </c>
      <c r="AN18" s="120">
        <v>88</v>
      </c>
    </row>
    <row r="19" spans="1:40" ht="13.5" customHeight="1" x14ac:dyDescent="0.25">
      <c r="A19" s="184"/>
      <c r="B19" s="111"/>
      <c r="C19" s="112"/>
      <c r="D19" s="112"/>
      <c r="E19" s="112"/>
      <c r="F19" s="112"/>
      <c r="G19" s="112"/>
      <c r="H19" s="113">
        <v>87</v>
      </c>
      <c r="I19" s="88"/>
      <c r="J19" s="184"/>
      <c r="K19" s="111">
        <v>10.5</v>
      </c>
      <c r="L19" s="114">
        <v>78</v>
      </c>
      <c r="M19" s="115">
        <v>10.1</v>
      </c>
      <c r="N19" s="116">
        <v>80</v>
      </c>
      <c r="O19" s="111">
        <v>9.9</v>
      </c>
      <c r="P19" s="117">
        <v>78</v>
      </c>
      <c r="Q19" s="115">
        <v>9.6999999999999993</v>
      </c>
      <c r="R19" s="116">
        <v>73</v>
      </c>
      <c r="S19" s="111">
        <v>9.6</v>
      </c>
      <c r="T19" s="117">
        <v>78</v>
      </c>
      <c r="U19" s="115">
        <v>9.5</v>
      </c>
      <c r="V19" s="118">
        <v>78</v>
      </c>
      <c r="W19" s="99"/>
      <c r="X19" s="220"/>
      <c r="Y19" s="119">
        <v>580</v>
      </c>
      <c r="Z19" s="119">
        <v>680</v>
      </c>
      <c r="AA19" s="119">
        <v>580</v>
      </c>
      <c r="AB19" s="119">
        <v>680</v>
      </c>
      <c r="AC19" s="119">
        <v>780</v>
      </c>
      <c r="AD19" s="119">
        <v>880</v>
      </c>
      <c r="AE19" s="120">
        <v>88</v>
      </c>
      <c r="AF19" s="99"/>
      <c r="AG19" s="220"/>
      <c r="AH19" s="119">
        <v>385</v>
      </c>
      <c r="AI19" s="119">
        <v>435</v>
      </c>
      <c r="AJ19" s="119">
        <v>485</v>
      </c>
      <c r="AK19" s="119">
        <v>535</v>
      </c>
      <c r="AL19" s="119">
        <v>585</v>
      </c>
      <c r="AM19" s="119">
        <v>635</v>
      </c>
      <c r="AN19" s="120">
        <v>87</v>
      </c>
    </row>
    <row r="20" spans="1:40" ht="13.5" customHeight="1" x14ac:dyDescent="0.25">
      <c r="A20" s="184"/>
      <c r="B20" s="111">
        <v>7.4</v>
      </c>
      <c r="C20" s="112">
        <v>7.1</v>
      </c>
      <c r="D20" s="112">
        <v>6.9</v>
      </c>
      <c r="E20" s="112"/>
      <c r="F20" s="112">
        <v>6.7</v>
      </c>
      <c r="G20" s="112"/>
      <c r="H20" s="113">
        <v>86</v>
      </c>
      <c r="I20" s="88"/>
      <c r="J20" s="184"/>
      <c r="K20" s="111">
        <v>10.6</v>
      </c>
      <c r="L20" s="114">
        <v>77</v>
      </c>
      <c r="M20" s="115">
        <v>10.199999999999999</v>
      </c>
      <c r="N20" s="116">
        <v>79</v>
      </c>
      <c r="O20" s="111">
        <v>10</v>
      </c>
      <c r="P20" s="117">
        <v>77</v>
      </c>
      <c r="Q20" s="115">
        <v>9.8000000000000007</v>
      </c>
      <c r="R20" s="116">
        <v>71</v>
      </c>
      <c r="S20" s="111">
        <v>9.6999999999999993</v>
      </c>
      <c r="T20" s="117">
        <v>77</v>
      </c>
      <c r="U20" s="115">
        <v>9.6</v>
      </c>
      <c r="V20" s="118">
        <v>77</v>
      </c>
      <c r="W20" s="99"/>
      <c r="X20" s="220"/>
      <c r="Y20" s="119">
        <v>570</v>
      </c>
      <c r="Z20" s="119">
        <v>670</v>
      </c>
      <c r="AA20" s="119">
        <v>570</v>
      </c>
      <c r="AB20" s="119">
        <v>670</v>
      </c>
      <c r="AC20" s="119">
        <v>770</v>
      </c>
      <c r="AD20" s="119">
        <v>870</v>
      </c>
      <c r="AE20" s="120">
        <v>87</v>
      </c>
      <c r="AF20" s="99"/>
      <c r="AG20" s="220"/>
      <c r="AH20" s="119">
        <v>380</v>
      </c>
      <c r="AI20" s="119">
        <v>430</v>
      </c>
      <c r="AJ20" s="119">
        <v>480</v>
      </c>
      <c r="AK20" s="119">
        <v>530</v>
      </c>
      <c r="AL20" s="119">
        <v>580</v>
      </c>
      <c r="AM20" s="119">
        <v>630</v>
      </c>
      <c r="AN20" s="120">
        <v>86</v>
      </c>
    </row>
    <row r="21" spans="1:40" ht="13.5" customHeight="1" x14ac:dyDescent="0.25">
      <c r="A21" s="184"/>
      <c r="B21" s="111"/>
      <c r="C21" s="112"/>
      <c r="D21" s="112"/>
      <c r="E21" s="112">
        <v>6.7</v>
      </c>
      <c r="F21" s="112"/>
      <c r="G21" s="112">
        <v>6.6</v>
      </c>
      <c r="H21" s="113">
        <v>85</v>
      </c>
      <c r="I21" s="88"/>
      <c r="J21" s="184"/>
      <c r="K21" s="111">
        <v>10.7</v>
      </c>
      <c r="L21" s="114">
        <v>76</v>
      </c>
      <c r="M21" s="115">
        <v>10.3</v>
      </c>
      <c r="N21" s="116">
        <v>79</v>
      </c>
      <c r="O21" s="111">
        <v>10.1</v>
      </c>
      <c r="P21" s="117">
        <v>77</v>
      </c>
      <c r="Q21" s="115">
        <v>9.9</v>
      </c>
      <c r="R21" s="116">
        <v>69</v>
      </c>
      <c r="S21" s="111">
        <v>9.8000000000000007</v>
      </c>
      <c r="T21" s="117">
        <v>76</v>
      </c>
      <c r="U21" s="115">
        <v>9.6999999999999993</v>
      </c>
      <c r="V21" s="118">
        <v>76</v>
      </c>
      <c r="W21" s="99"/>
      <c r="X21" s="220"/>
      <c r="Y21" s="119">
        <v>560</v>
      </c>
      <c r="Z21" s="119">
        <v>660</v>
      </c>
      <c r="AA21" s="119">
        <v>560</v>
      </c>
      <c r="AB21" s="119">
        <v>660</v>
      </c>
      <c r="AC21" s="119">
        <v>760</v>
      </c>
      <c r="AD21" s="119">
        <v>860</v>
      </c>
      <c r="AE21" s="120">
        <v>86</v>
      </c>
      <c r="AF21" s="99"/>
      <c r="AG21" s="220"/>
      <c r="AH21" s="119">
        <v>375</v>
      </c>
      <c r="AI21" s="119">
        <v>425</v>
      </c>
      <c r="AJ21" s="119">
        <v>475</v>
      </c>
      <c r="AK21" s="119">
        <v>525</v>
      </c>
      <c r="AL21" s="119">
        <v>575</v>
      </c>
      <c r="AM21" s="119">
        <v>625</v>
      </c>
      <c r="AN21" s="120">
        <v>85</v>
      </c>
    </row>
    <row r="22" spans="1:40" ht="13.5" customHeight="1" x14ac:dyDescent="0.25">
      <c r="A22" s="184"/>
      <c r="B22" s="111"/>
      <c r="C22" s="112"/>
      <c r="D22" s="112"/>
      <c r="E22" s="112"/>
      <c r="F22" s="112"/>
      <c r="G22" s="112"/>
      <c r="H22" s="113">
        <v>84</v>
      </c>
      <c r="I22" s="88"/>
      <c r="J22" s="184"/>
      <c r="K22" s="111">
        <v>10.8</v>
      </c>
      <c r="L22" s="114">
        <v>76</v>
      </c>
      <c r="M22" s="115">
        <v>10.4</v>
      </c>
      <c r="N22" s="116">
        <v>78</v>
      </c>
      <c r="O22" s="111">
        <v>10.199999999999999</v>
      </c>
      <c r="P22" s="117">
        <v>76</v>
      </c>
      <c r="Q22" s="115">
        <v>10</v>
      </c>
      <c r="R22" s="116">
        <v>67</v>
      </c>
      <c r="S22" s="111">
        <v>9.9</v>
      </c>
      <c r="T22" s="117">
        <v>75</v>
      </c>
      <c r="U22" s="115">
        <v>9.8000000000000007</v>
      </c>
      <c r="V22" s="118">
        <v>75</v>
      </c>
      <c r="W22" s="99"/>
      <c r="X22" s="220"/>
      <c r="Y22" s="119">
        <v>550</v>
      </c>
      <c r="Z22" s="119">
        <v>650</v>
      </c>
      <c r="AA22" s="119">
        <v>550</v>
      </c>
      <c r="AB22" s="119">
        <v>650</v>
      </c>
      <c r="AC22" s="119">
        <v>750</v>
      </c>
      <c r="AD22" s="119">
        <v>850</v>
      </c>
      <c r="AE22" s="120">
        <v>85</v>
      </c>
      <c r="AF22" s="99"/>
      <c r="AG22" s="220"/>
      <c r="AH22" s="119">
        <v>370</v>
      </c>
      <c r="AI22" s="119">
        <v>420</v>
      </c>
      <c r="AJ22" s="119">
        <v>470</v>
      </c>
      <c r="AK22" s="119">
        <v>520</v>
      </c>
      <c r="AL22" s="119">
        <v>570</v>
      </c>
      <c r="AM22" s="119">
        <v>620</v>
      </c>
      <c r="AN22" s="120">
        <v>84</v>
      </c>
    </row>
    <row r="23" spans="1:40" ht="13.5" customHeight="1" x14ac:dyDescent="0.25">
      <c r="A23" s="184"/>
      <c r="B23" s="111">
        <v>7.5</v>
      </c>
      <c r="C23" s="112">
        <v>7.2</v>
      </c>
      <c r="D23" s="112">
        <v>7</v>
      </c>
      <c r="E23" s="112"/>
      <c r="F23" s="112">
        <v>6.8</v>
      </c>
      <c r="G23" s="112"/>
      <c r="H23" s="113">
        <v>83</v>
      </c>
      <c r="I23" s="88"/>
      <c r="J23" s="184"/>
      <c r="K23" s="111">
        <v>10.9</v>
      </c>
      <c r="L23" s="114">
        <v>75</v>
      </c>
      <c r="M23" s="115">
        <v>10.5</v>
      </c>
      <c r="N23" s="116">
        <v>77</v>
      </c>
      <c r="O23" s="111">
        <v>10.3</v>
      </c>
      <c r="P23" s="117">
        <v>75</v>
      </c>
      <c r="Q23" s="115">
        <v>10.1</v>
      </c>
      <c r="R23" s="116">
        <v>66</v>
      </c>
      <c r="S23" s="111">
        <v>10</v>
      </c>
      <c r="T23" s="117">
        <v>74</v>
      </c>
      <c r="U23" s="115">
        <v>9.9</v>
      </c>
      <c r="V23" s="118">
        <v>74</v>
      </c>
      <c r="W23" s="99"/>
      <c r="X23" s="220"/>
      <c r="Y23" s="119">
        <v>540</v>
      </c>
      <c r="Z23" s="119">
        <v>640</v>
      </c>
      <c r="AA23" s="119">
        <v>540</v>
      </c>
      <c r="AB23" s="119">
        <v>640</v>
      </c>
      <c r="AC23" s="119">
        <v>740</v>
      </c>
      <c r="AD23" s="119">
        <v>840</v>
      </c>
      <c r="AE23" s="120">
        <v>84</v>
      </c>
      <c r="AF23" s="99"/>
      <c r="AG23" s="220"/>
      <c r="AH23" s="119">
        <v>365</v>
      </c>
      <c r="AI23" s="119">
        <v>415</v>
      </c>
      <c r="AJ23" s="119">
        <v>465</v>
      </c>
      <c r="AK23" s="119">
        <v>515</v>
      </c>
      <c r="AL23" s="119">
        <v>565</v>
      </c>
      <c r="AM23" s="119">
        <v>615</v>
      </c>
      <c r="AN23" s="120">
        <v>83</v>
      </c>
    </row>
    <row r="24" spans="1:40" ht="13.5" customHeight="1" x14ac:dyDescent="0.25">
      <c r="A24" s="184"/>
      <c r="B24" s="111"/>
      <c r="C24" s="112"/>
      <c r="D24" s="112"/>
      <c r="E24" s="112">
        <v>6.8</v>
      </c>
      <c r="F24" s="112"/>
      <c r="G24" s="112">
        <v>6.7</v>
      </c>
      <c r="H24" s="113">
        <v>82</v>
      </c>
      <c r="I24" s="88"/>
      <c r="J24" s="184"/>
      <c r="K24" s="111">
        <v>11</v>
      </c>
      <c r="L24" s="114">
        <v>74</v>
      </c>
      <c r="M24" s="115">
        <v>10.6</v>
      </c>
      <c r="N24" s="116">
        <v>76</v>
      </c>
      <c r="O24" s="111">
        <v>10.4</v>
      </c>
      <c r="P24" s="117">
        <v>74</v>
      </c>
      <c r="Q24" s="115">
        <v>10.199999999999999</v>
      </c>
      <c r="R24" s="116">
        <v>65</v>
      </c>
      <c r="S24" s="111">
        <v>10.1</v>
      </c>
      <c r="T24" s="117">
        <v>73</v>
      </c>
      <c r="U24" s="115">
        <v>10</v>
      </c>
      <c r="V24" s="118">
        <v>73</v>
      </c>
      <c r="W24" s="99"/>
      <c r="X24" s="220"/>
      <c r="Y24" s="119">
        <v>530</v>
      </c>
      <c r="Z24" s="119">
        <v>630</v>
      </c>
      <c r="AA24" s="119">
        <v>530</v>
      </c>
      <c r="AB24" s="119">
        <v>630</v>
      </c>
      <c r="AC24" s="119">
        <v>730</v>
      </c>
      <c r="AD24" s="119">
        <v>830</v>
      </c>
      <c r="AE24" s="120">
        <v>83</v>
      </c>
      <c r="AF24" s="99"/>
      <c r="AG24" s="220"/>
      <c r="AH24" s="119">
        <v>360</v>
      </c>
      <c r="AI24" s="119">
        <v>410</v>
      </c>
      <c r="AJ24" s="119">
        <v>460</v>
      </c>
      <c r="AK24" s="119">
        <v>510</v>
      </c>
      <c r="AL24" s="119">
        <v>560</v>
      </c>
      <c r="AM24" s="119">
        <v>610</v>
      </c>
      <c r="AN24" s="120">
        <v>82</v>
      </c>
    </row>
    <row r="25" spans="1:40" ht="13.5" customHeight="1" x14ac:dyDescent="0.25">
      <c r="A25" s="184"/>
      <c r="B25" s="111">
        <v>7.6</v>
      </c>
      <c r="C25" s="112">
        <v>7.3</v>
      </c>
      <c r="D25" s="112">
        <v>7.1</v>
      </c>
      <c r="E25" s="112"/>
      <c r="F25" s="112">
        <v>6.9</v>
      </c>
      <c r="G25" s="112"/>
      <c r="H25" s="113">
        <v>81</v>
      </c>
      <c r="I25" s="88"/>
      <c r="J25" s="184"/>
      <c r="K25" s="111">
        <v>11.1</v>
      </c>
      <c r="L25" s="114">
        <v>73</v>
      </c>
      <c r="M25" s="115">
        <v>10.7</v>
      </c>
      <c r="N25" s="116">
        <v>75</v>
      </c>
      <c r="O25" s="111">
        <v>10.5</v>
      </c>
      <c r="P25" s="117">
        <v>73</v>
      </c>
      <c r="Q25" s="115">
        <v>10.3</v>
      </c>
      <c r="R25" s="116">
        <v>64</v>
      </c>
      <c r="S25" s="111">
        <v>10.199999999999999</v>
      </c>
      <c r="T25" s="117">
        <v>72</v>
      </c>
      <c r="U25" s="115">
        <v>10.1</v>
      </c>
      <c r="V25" s="118">
        <v>73</v>
      </c>
      <c r="W25" s="99"/>
      <c r="X25" s="220"/>
      <c r="Y25" s="119">
        <v>520</v>
      </c>
      <c r="Z25" s="119">
        <v>620</v>
      </c>
      <c r="AA25" s="119">
        <v>520</v>
      </c>
      <c r="AB25" s="119">
        <v>620</v>
      </c>
      <c r="AC25" s="119">
        <v>720</v>
      </c>
      <c r="AD25" s="119">
        <v>820</v>
      </c>
      <c r="AE25" s="120">
        <v>82</v>
      </c>
      <c r="AF25" s="99"/>
      <c r="AG25" s="220"/>
      <c r="AH25" s="119">
        <v>355</v>
      </c>
      <c r="AI25" s="119">
        <v>405</v>
      </c>
      <c r="AJ25" s="119">
        <v>455</v>
      </c>
      <c r="AK25" s="119">
        <v>505</v>
      </c>
      <c r="AL25" s="119">
        <v>555</v>
      </c>
      <c r="AM25" s="119">
        <v>605</v>
      </c>
      <c r="AN25" s="120">
        <v>81</v>
      </c>
    </row>
    <row r="26" spans="1:40" ht="13.5" customHeight="1" x14ac:dyDescent="0.25">
      <c r="A26" s="184"/>
      <c r="B26" s="111"/>
      <c r="C26" s="112"/>
      <c r="D26" s="112"/>
      <c r="E26" s="112">
        <v>6.9</v>
      </c>
      <c r="F26" s="112"/>
      <c r="G26" s="112">
        <v>6.8</v>
      </c>
      <c r="H26" s="113">
        <v>80</v>
      </c>
      <c r="I26" s="88"/>
      <c r="J26" s="184"/>
      <c r="K26" s="111">
        <v>11.2</v>
      </c>
      <c r="L26" s="114">
        <v>72</v>
      </c>
      <c r="M26" s="115">
        <v>10.8</v>
      </c>
      <c r="N26" s="116">
        <v>74</v>
      </c>
      <c r="O26" s="111">
        <v>10.6</v>
      </c>
      <c r="P26" s="117">
        <v>72</v>
      </c>
      <c r="Q26" s="115">
        <v>10.4</v>
      </c>
      <c r="R26" s="116">
        <v>63</v>
      </c>
      <c r="S26" s="111">
        <v>10.3</v>
      </c>
      <c r="T26" s="117">
        <v>72</v>
      </c>
      <c r="U26" s="115">
        <v>10.199999999999999</v>
      </c>
      <c r="V26" s="118">
        <v>72</v>
      </c>
      <c r="W26" s="99"/>
      <c r="X26" s="220"/>
      <c r="Y26" s="119">
        <v>510</v>
      </c>
      <c r="Z26" s="119">
        <v>610</v>
      </c>
      <c r="AA26" s="119">
        <v>510</v>
      </c>
      <c r="AB26" s="119">
        <v>610</v>
      </c>
      <c r="AC26" s="119">
        <v>710</v>
      </c>
      <c r="AD26" s="119">
        <v>810</v>
      </c>
      <c r="AE26" s="120">
        <v>81</v>
      </c>
      <c r="AF26" s="99"/>
      <c r="AG26" s="220"/>
      <c r="AH26" s="108">
        <v>350</v>
      </c>
      <c r="AI26" s="108">
        <v>400</v>
      </c>
      <c r="AJ26" s="108">
        <v>450</v>
      </c>
      <c r="AK26" s="108">
        <v>500</v>
      </c>
      <c r="AL26" s="108">
        <v>550</v>
      </c>
      <c r="AM26" s="108">
        <v>600</v>
      </c>
      <c r="AN26" s="122">
        <v>80</v>
      </c>
    </row>
    <row r="27" spans="1:40" ht="13.5" customHeight="1" x14ac:dyDescent="0.25">
      <c r="A27" s="184"/>
      <c r="B27" s="111">
        <v>7.7</v>
      </c>
      <c r="C27" s="112">
        <v>7.4</v>
      </c>
      <c r="D27" s="112">
        <v>7.2</v>
      </c>
      <c r="E27" s="112">
        <v>6.8</v>
      </c>
      <c r="F27" s="112">
        <v>7</v>
      </c>
      <c r="G27" s="112"/>
      <c r="H27" s="113">
        <v>79</v>
      </c>
      <c r="I27" s="88"/>
      <c r="J27" s="184"/>
      <c r="K27" s="111">
        <v>11.3</v>
      </c>
      <c r="L27" s="114">
        <v>72</v>
      </c>
      <c r="M27" s="115">
        <v>10.9</v>
      </c>
      <c r="N27" s="116">
        <v>73</v>
      </c>
      <c r="O27" s="111">
        <v>10.7</v>
      </c>
      <c r="P27" s="117">
        <v>71</v>
      </c>
      <c r="Q27" s="115">
        <v>10.5</v>
      </c>
      <c r="R27" s="116">
        <v>62</v>
      </c>
      <c r="S27" s="111">
        <v>10.4</v>
      </c>
      <c r="T27" s="117">
        <v>71</v>
      </c>
      <c r="U27" s="115">
        <v>10.3</v>
      </c>
      <c r="V27" s="118">
        <v>71</v>
      </c>
      <c r="W27" s="99"/>
      <c r="X27" s="220"/>
      <c r="Y27" s="108">
        <v>500</v>
      </c>
      <c r="Z27" s="108">
        <v>600</v>
      </c>
      <c r="AA27" s="108">
        <v>500</v>
      </c>
      <c r="AB27" s="108">
        <v>600</v>
      </c>
      <c r="AC27" s="108">
        <v>700</v>
      </c>
      <c r="AD27" s="108">
        <v>800</v>
      </c>
      <c r="AE27" s="122">
        <v>80</v>
      </c>
      <c r="AF27" s="99"/>
      <c r="AG27" s="220"/>
      <c r="AH27" s="123">
        <v>345</v>
      </c>
      <c r="AI27" s="123">
        <v>395</v>
      </c>
      <c r="AJ27" s="123">
        <v>445</v>
      </c>
      <c r="AK27" s="123">
        <v>495</v>
      </c>
      <c r="AL27" s="123">
        <v>545</v>
      </c>
      <c r="AM27" s="123">
        <v>595</v>
      </c>
      <c r="AN27" s="124">
        <v>79</v>
      </c>
    </row>
    <row r="28" spans="1:40" ht="13.5" customHeight="1" x14ac:dyDescent="0.25">
      <c r="A28" s="184"/>
      <c r="B28" s="111"/>
      <c r="C28" s="112"/>
      <c r="D28" s="112"/>
      <c r="E28" s="112">
        <v>6.9</v>
      </c>
      <c r="F28" s="112"/>
      <c r="G28" s="112">
        <v>6.9</v>
      </c>
      <c r="H28" s="113">
        <v>78</v>
      </c>
      <c r="I28" s="88"/>
      <c r="J28" s="184"/>
      <c r="K28" s="111">
        <v>11.4</v>
      </c>
      <c r="L28" s="114">
        <v>71</v>
      </c>
      <c r="M28" s="115">
        <v>11</v>
      </c>
      <c r="N28" s="116">
        <v>72</v>
      </c>
      <c r="O28" s="111">
        <v>10.8</v>
      </c>
      <c r="P28" s="117">
        <v>71</v>
      </c>
      <c r="Q28" s="115">
        <v>10.6</v>
      </c>
      <c r="R28" s="116">
        <v>61</v>
      </c>
      <c r="S28" s="111">
        <v>10.5</v>
      </c>
      <c r="T28" s="117">
        <v>70</v>
      </c>
      <c r="U28" s="115">
        <v>10.4</v>
      </c>
      <c r="V28" s="118">
        <v>70</v>
      </c>
      <c r="W28" s="99"/>
      <c r="X28" s="220"/>
      <c r="Y28" s="123">
        <v>490</v>
      </c>
      <c r="Z28" s="123">
        <v>590</v>
      </c>
      <c r="AA28" s="123">
        <v>490</v>
      </c>
      <c r="AB28" s="123">
        <v>590</v>
      </c>
      <c r="AC28" s="123">
        <v>690</v>
      </c>
      <c r="AD28" s="123">
        <v>790</v>
      </c>
      <c r="AE28" s="124">
        <v>79</v>
      </c>
      <c r="AF28" s="99"/>
      <c r="AG28" s="220"/>
      <c r="AH28" s="119">
        <v>340</v>
      </c>
      <c r="AI28" s="119">
        <v>390</v>
      </c>
      <c r="AJ28" s="119">
        <v>440</v>
      </c>
      <c r="AK28" s="119">
        <v>490</v>
      </c>
      <c r="AL28" s="119">
        <v>540</v>
      </c>
      <c r="AM28" s="119">
        <v>590</v>
      </c>
      <c r="AN28" s="120">
        <v>78</v>
      </c>
    </row>
    <row r="29" spans="1:40" ht="13.5" customHeight="1" x14ac:dyDescent="0.25">
      <c r="A29" s="184"/>
      <c r="B29" s="111">
        <v>7.8</v>
      </c>
      <c r="C29" s="112">
        <v>7.5</v>
      </c>
      <c r="D29" s="112">
        <v>7.3</v>
      </c>
      <c r="E29" s="112"/>
      <c r="F29" s="112">
        <v>7.1</v>
      </c>
      <c r="G29" s="112"/>
      <c r="H29" s="113">
        <v>77</v>
      </c>
      <c r="I29" s="88"/>
      <c r="J29" s="184"/>
      <c r="K29" s="111">
        <v>11.5</v>
      </c>
      <c r="L29" s="114">
        <v>70</v>
      </c>
      <c r="M29" s="115">
        <v>11.1</v>
      </c>
      <c r="N29" s="116">
        <v>71</v>
      </c>
      <c r="O29" s="111">
        <v>10.9</v>
      </c>
      <c r="P29" s="117">
        <v>70</v>
      </c>
      <c r="Q29" s="115">
        <v>10.7</v>
      </c>
      <c r="R29" s="116">
        <v>61</v>
      </c>
      <c r="S29" s="111">
        <v>10.6</v>
      </c>
      <c r="T29" s="117">
        <v>69</v>
      </c>
      <c r="U29" s="115">
        <v>10.5</v>
      </c>
      <c r="V29" s="118">
        <v>69</v>
      </c>
      <c r="W29" s="99"/>
      <c r="X29" s="220"/>
      <c r="Y29" s="119">
        <v>480</v>
      </c>
      <c r="Z29" s="119">
        <v>580</v>
      </c>
      <c r="AA29" s="119">
        <v>480</v>
      </c>
      <c r="AB29" s="119">
        <v>580</v>
      </c>
      <c r="AC29" s="119">
        <v>680</v>
      </c>
      <c r="AD29" s="119">
        <v>780</v>
      </c>
      <c r="AE29" s="120">
        <v>78</v>
      </c>
      <c r="AF29" s="99"/>
      <c r="AG29" s="220"/>
      <c r="AH29" s="119">
        <v>335</v>
      </c>
      <c r="AI29" s="119">
        <v>385</v>
      </c>
      <c r="AJ29" s="119">
        <v>435</v>
      </c>
      <c r="AK29" s="119">
        <v>485</v>
      </c>
      <c r="AL29" s="119">
        <v>535</v>
      </c>
      <c r="AM29" s="119">
        <v>585</v>
      </c>
      <c r="AN29" s="120">
        <v>77</v>
      </c>
    </row>
    <row r="30" spans="1:40" ht="13.5" customHeight="1" x14ac:dyDescent="0.25">
      <c r="A30" s="184"/>
      <c r="B30" s="111"/>
      <c r="C30" s="112"/>
      <c r="D30" s="112"/>
      <c r="E30" s="112">
        <v>7</v>
      </c>
      <c r="F30" s="112"/>
      <c r="G30" s="112">
        <v>7</v>
      </c>
      <c r="H30" s="113">
        <v>76</v>
      </c>
      <c r="I30" s="88"/>
      <c r="J30" s="184"/>
      <c r="K30" s="111">
        <v>11.6</v>
      </c>
      <c r="L30" s="114">
        <v>69</v>
      </c>
      <c r="M30" s="115">
        <v>11.2</v>
      </c>
      <c r="N30" s="116">
        <v>70</v>
      </c>
      <c r="O30" s="111">
        <v>11</v>
      </c>
      <c r="P30" s="117">
        <v>69</v>
      </c>
      <c r="Q30" s="115">
        <v>10.8</v>
      </c>
      <c r="R30" s="116">
        <v>60</v>
      </c>
      <c r="S30" s="111">
        <v>10.7</v>
      </c>
      <c r="T30" s="117">
        <v>68</v>
      </c>
      <c r="U30" s="115">
        <v>10.6</v>
      </c>
      <c r="V30" s="118">
        <v>68</v>
      </c>
      <c r="W30" s="99"/>
      <c r="X30" s="220"/>
      <c r="Y30" s="119">
        <v>470</v>
      </c>
      <c r="Z30" s="119">
        <v>570</v>
      </c>
      <c r="AA30" s="119">
        <v>470</v>
      </c>
      <c r="AB30" s="119">
        <v>570</v>
      </c>
      <c r="AC30" s="119">
        <v>670</v>
      </c>
      <c r="AD30" s="119">
        <v>770</v>
      </c>
      <c r="AE30" s="120">
        <v>77</v>
      </c>
      <c r="AF30" s="99"/>
      <c r="AG30" s="220"/>
      <c r="AH30" s="119">
        <v>330</v>
      </c>
      <c r="AI30" s="119">
        <v>380</v>
      </c>
      <c r="AJ30" s="119">
        <v>430</v>
      </c>
      <c r="AK30" s="119">
        <v>480</v>
      </c>
      <c r="AL30" s="119">
        <v>530</v>
      </c>
      <c r="AM30" s="119">
        <v>580</v>
      </c>
      <c r="AN30" s="126">
        <v>76</v>
      </c>
    </row>
    <row r="31" spans="1:40" ht="13.5" customHeight="1" x14ac:dyDescent="0.25">
      <c r="A31" s="184"/>
      <c r="B31" s="111">
        <v>7.9</v>
      </c>
      <c r="C31" s="112">
        <v>7.6</v>
      </c>
      <c r="D31" s="112">
        <v>7.4</v>
      </c>
      <c r="E31" s="112">
        <v>7.1</v>
      </c>
      <c r="F31" s="112">
        <v>7.2</v>
      </c>
      <c r="G31" s="112">
        <v>7.1</v>
      </c>
      <c r="H31" s="113">
        <v>75</v>
      </c>
      <c r="I31" s="88"/>
      <c r="J31" s="184"/>
      <c r="K31" s="111">
        <v>11.7</v>
      </c>
      <c r="L31" s="114">
        <v>68</v>
      </c>
      <c r="M31" s="115">
        <v>11.3</v>
      </c>
      <c r="N31" s="116">
        <v>70</v>
      </c>
      <c r="O31" s="111">
        <v>11.1</v>
      </c>
      <c r="P31" s="117">
        <v>68</v>
      </c>
      <c r="Q31" s="115">
        <v>10.9</v>
      </c>
      <c r="R31" s="116">
        <v>60</v>
      </c>
      <c r="S31" s="111">
        <v>10.8</v>
      </c>
      <c r="T31" s="117">
        <v>67</v>
      </c>
      <c r="U31" s="115">
        <v>10.7</v>
      </c>
      <c r="V31" s="118">
        <v>67</v>
      </c>
      <c r="W31" s="99"/>
      <c r="X31" s="220"/>
      <c r="Y31" s="127">
        <v>460</v>
      </c>
      <c r="Z31" s="127">
        <v>560</v>
      </c>
      <c r="AA31" s="127">
        <v>460</v>
      </c>
      <c r="AB31" s="127">
        <v>560</v>
      </c>
      <c r="AC31" s="127">
        <v>660</v>
      </c>
      <c r="AD31" s="127">
        <v>760</v>
      </c>
      <c r="AE31" s="126">
        <v>76</v>
      </c>
      <c r="AF31" s="99"/>
      <c r="AG31" s="220"/>
      <c r="AH31" s="119">
        <v>325</v>
      </c>
      <c r="AI31" s="119">
        <v>375</v>
      </c>
      <c r="AJ31" s="119">
        <v>425</v>
      </c>
      <c r="AK31" s="119">
        <v>475</v>
      </c>
      <c r="AL31" s="119">
        <v>525</v>
      </c>
      <c r="AM31" s="119">
        <v>575</v>
      </c>
      <c r="AN31" s="126">
        <v>75</v>
      </c>
    </row>
    <row r="32" spans="1:40" ht="13.5" customHeight="1" x14ac:dyDescent="0.25">
      <c r="A32" s="184"/>
      <c r="B32" s="111"/>
      <c r="C32" s="112"/>
      <c r="D32" s="112"/>
      <c r="E32" s="112">
        <v>7.2</v>
      </c>
      <c r="F32" s="112">
        <v>7.3</v>
      </c>
      <c r="G32" s="112">
        <v>7.2</v>
      </c>
      <c r="H32" s="113">
        <v>74</v>
      </c>
      <c r="I32" s="88"/>
      <c r="J32" s="184"/>
      <c r="K32" s="111">
        <v>11.8</v>
      </c>
      <c r="L32" s="114">
        <v>68</v>
      </c>
      <c r="M32" s="115">
        <v>11.4</v>
      </c>
      <c r="N32" s="116">
        <v>69</v>
      </c>
      <c r="O32" s="111">
        <v>11.2</v>
      </c>
      <c r="P32" s="117">
        <v>67</v>
      </c>
      <c r="Q32" s="115">
        <v>11</v>
      </c>
      <c r="R32" s="116">
        <v>60</v>
      </c>
      <c r="S32" s="111">
        <v>10.9</v>
      </c>
      <c r="T32" s="117">
        <v>66</v>
      </c>
      <c r="U32" s="115">
        <v>10.8</v>
      </c>
      <c r="V32" s="118">
        <v>66</v>
      </c>
      <c r="W32" s="99"/>
      <c r="X32" s="220"/>
      <c r="Y32" s="127">
        <v>450</v>
      </c>
      <c r="Z32" s="127">
        <v>550</v>
      </c>
      <c r="AA32" s="127">
        <v>450</v>
      </c>
      <c r="AB32" s="127">
        <v>550</v>
      </c>
      <c r="AC32" s="127">
        <v>650</v>
      </c>
      <c r="AD32" s="127">
        <v>750</v>
      </c>
      <c r="AE32" s="126">
        <v>75</v>
      </c>
      <c r="AF32" s="99"/>
      <c r="AG32" s="220"/>
      <c r="AH32" s="119">
        <v>320</v>
      </c>
      <c r="AI32" s="119">
        <v>370</v>
      </c>
      <c r="AJ32" s="119">
        <v>420</v>
      </c>
      <c r="AK32" s="119">
        <v>470</v>
      </c>
      <c r="AL32" s="119">
        <v>520</v>
      </c>
      <c r="AM32" s="119">
        <v>570</v>
      </c>
      <c r="AN32" s="126">
        <v>74</v>
      </c>
    </row>
    <row r="33" spans="1:40" ht="13.5" customHeight="1" x14ac:dyDescent="0.25">
      <c r="A33" s="184"/>
      <c r="B33" s="111">
        <v>8</v>
      </c>
      <c r="C33" s="112">
        <v>7.7</v>
      </c>
      <c r="D33" s="112">
        <v>7.5</v>
      </c>
      <c r="E33" s="112">
        <v>7.3</v>
      </c>
      <c r="F33" s="112">
        <v>7.4</v>
      </c>
      <c r="G33" s="112">
        <v>7.3</v>
      </c>
      <c r="H33" s="113">
        <v>73</v>
      </c>
      <c r="I33" s="88"/>
      <c r="J33" s="184"/>
      <c r="K33" s="111">
        <v>11.9</v>
      </c>
      <c r="L33" s="114">
        <v>67</v>
      </c>
      <c r="M33" s="115">
        <v>11.5</v>
      </c>
      <c r="N33" s="116">
        <v>68</v>
      </c>
      <c r="O33" s="111">
        <v>11.3</v>
      </c>
      <c r="P33" s="117">
        <v>66</v>
      </c>
      <c r="Q33" s="115">
        <v>11.1</v>
      </c>
      <c r="R33" s="116">
        <v>60</v>
      </c>
      <c r="S33" s="111">
        <v>11</v>
      </c>
      <c r="T33" s="117">
        <v>65</v>
      </c>
      <c r="U33" s="115">
        <v>10.9</v>
      </c>
      <c r="V33" s="118">
        <v>66</v>
      </c>
      <c r="W33" s="99"/>
      <c r="X33" s="220"/>
      <c r="Y33" s="127">
        <v>440</v>
      </c>
      <c r="Z33" s="127">
        <v>540</v>
      </c>
      <c r="AA33" s="127">
        <v>440</v>
      </c>
      <c r="AB33" s="127">
        <v>540</v>
      </c>
      <c r="AC33" s="127">
        <v>640</v>
      </c>
      <c r="AD33" s="127">
        <v>740</v>
      </c>
      <c r="AE33" s="126">
        <v>74</v>
      </c>
      <c r="AF33" s="99"/>
      <c r="AG33" s="220"/>
      <c r="AH33" s="119">
        <v>315</v>
      </c>
      <c r="AI33" s="119">
        <v>365</v>
      </c>
      <c r="AJ33" s="119">
        <v>415</v>
      </c>
      <c r="AK33" s="119">
        <v>465</v>
      </c>
      <c r="AL33" s="119">
        <v>515</v>
      </c>
      <c r="AM33" s="119">
        <v>565</v>
      </c>
      <c r="AN33" s="126">
        <v>73</v>
      </c>
    </row>
    <row r="34" spans="1:40" ht="13.5" customHeight="1" x14ac:dyDescent="0.25">
      <c r="A34" s="184"/>
      <c r="B34" s="111"/>
      <c r="C34" s="112">
        <v>7.8</v>
      </c>
      <c r="D34" s="112">
        <v>7.6</v>
      </c>
      <c r="E34" s="112">
        <v>7.4</v>
      </c>
      <c r="F34" s="112"/>
      <c r="G34" s="112"/>
      <c r="H34" s="113">
        <v>72</v>
      </c>
      <c r="I34" s="88"/>
      <c r="J34" s="184"/>
      <c r="K34" s="111">
        <v>12</v>
      </c>
      <c r="L34" s="114">
        <v>66</v>
      </c>
      <c r="M34" s="115">
        <v>11.6</v>
      </c>
      <c r="N34" s="116">
        <v>67</v>
      </c>
      <c r="O34" s="111">
        <v>11.4</v>
      </c>
      <c r="P34" s="117">
        <v>65</v>
      </c>
      <c r="Q34" s="115">
        <v>11.2</v>
      </c>
      <c r="R34" s="116">
        <v>60</v>
      </c>
      <c r="S34" s="111">
        <v>11.1</v>
      </c>
      <c r="T34" s="117">
        <v>64</v>
      </c>
      <c r="U34" s="115">
        <v>11</v>
      </c>
      <c r="V34" s="118">
        <v>65</v>
      </c>
      <c r="W34" s="99"/>
      <c r="X34" s="220"/>
      <c r="Y34" s="127">
        <v>430</v>
      </c>
      <c r="Z34" s="127">
        <v>530</v>
      </c>
      <c r="AA34" s="127">
        <v>430</v>
      </c>
      <c r="AB34" s="127">
        <v>530</v>
      </c>
      <c r="AC34" s="127">
        <v>630</v>
      </c>
      <c r="AD34" s="127">
        <v>730</v>
      </c>
      <c r="AE34" s="126">
        <v>73</v>
      </c>
      <c r="AF34" s="99"/>
      <c r="AG34" s="220"/>
      <c r="AH34" s="119">
        <v>310</v>
      </c>
      <c r="AI34" s="119">
        <v>360</v>
      </c>
      <c r="AJ34" s="119">
        <v>410</v>
      </c>
      <c r="AK34" s="119">
        <v>460</v>
      </c>
      <c r="AL34" s="119">
        <v>510</v>
      </c>
      <c r="AM34" s="119">
        <v>560</v>
      </c>
      <c r="AN34" s="126">
        <v>72</v>
      </c>
    </row>
    <row r="35" spans="1:40" ht="13.5" customHeight="1" x14ac:dyDescent="0.25">
      <c r="A35" s="184"/>
      <c r="B35" s="111">
        <v>8.1</v>
      </c>
      <c r="C35" s="112">
        <v>7.9</v>
      </c>
      <c r="D35" s="112">
        <v>7.7</v>
      </c>
      <c r="E35" s="112"/>
      <c r="F35" s="112">
        <v>7.5</v>
      </c>
      <c r="G35" s="112">
        <v>7.4</v>
      </c>
      <c r="H35" s="113">
        <v>71</v>
      </c>
      <c r="I35" s="88"/>
      <c r="J35" s="184"/>
      <c r="K35" s="111">
        <v>12.1</v>
      </c>
      <c r="L35" s="114">
        <v>65</v>
      </c>
      <c r="M35" s="115">
        <v>11.7</v>
      </c>
      <c r="N35" s="116">
        <v>66</v>
      </c>
      <c r="O35" s="111">
        <v>11.5</v>
      </c>
      <c r="P35" s="117">
        <v>65</v>
      </c>
      <c r="Q35" s="115">
        <v>11.3</v>
      </c>
      <c r="R35" s="116">
        <v>60</v>
      </c>
      <c r="S35" s="111">
        <v>11.2</v>
      </c>
      <c r="T35" s="117">
        <v>63</v>
      </c>
      <c r="U35" s="115">
        <v>11.1</v>
      </c>
      <c r="V35" s="118">
        <v>64</v>
      </c>
      <c r="W35" s="99"/>
      <c r="X35" s="220"/>
      <c r="Y35" s="127">
        <v>420</v>
      </c>
      <c r="Z35" s="127">
        <v>520</v>
      </c>
      <c r="AA35" s="127">
        <v>420</v>
      </c>
      <c r="AB35" s="127">
        <v>520</v>
      </c>
      <c r="AC35" s="127">
        <v>620</v>
      </c>
      <c r="AD35" s="127">
        <v>720</v>
      </c>
      <c r="AE35" s="126">
        <v>72</v>
      </c>
      <c r="AF35" s="99"/>
      <c r="AG35" s="220"/>
      <c r="AH35" s="119">
        <v>305</v>
      </c>
      <c r="AI35" s="119">
        <v>355</v>
      </c>
      <c r="AJ35" s="119">
        <v>405</v>
      </c>
      <c r="AK35" s="119">
        <v>455</v>
      </c>
      <c r="AL35" s="119">
        <v>505</v>
      </c>
      <c r="AM35" s="119">
        <v>555</v>
      </c>
      <c r="AN35" s="126">
        <v>71</v>
      </c>
    </row>
    <row r="36" spans="1:40" ht="13.5" customHeight="1" x14ac:dyDescent="0.25">
      <c r="A36" s="184"/>
      <c r="B36" s="111">
        <v>8.1999999999999993</v>
      </c>
      <c r="C36" s="112">
        <v>8</v>
      </c>
      <c r="D36" s="112">
        <v>7.8</v>
      </c>
      <c r="E36" s="112">
        <v>7.5</v>
      </c>
      <c r="F36" s="112">
        <v>7.6</v>
      </c>
      <c r="G36" s="112">
        <v>7.5</v>
      </c>
      <c r="H36" s="113">
        <v>70</v>
      </c>
      <c r="I36" s="88"/>
      <c r="J36" s="184"/>
      <c r="K36" s="111">
        <v>12.2</v>
      </c>
      <c r="L36" s="114">
        <v>64</v>
      </c>
      <c r="M36" s="115">
        <v>11.8</v>
      </c>
      <c r="N36" s="116">
        <v>65</v>
      </c>
      <c r="O36" s="111">
        <v>11.6</v>
      </c>
      <c r="P36" s="117">
        <v>64</v>
      </c>
      <c r="Q36" s="115">
        <v>11.4</v>
      </c>
      <c r="R36" s="116">
        <v>60</v>
      </c>
      <c r="S36" s="111">
        <v>11.3</v>
      </c>
      <c r="T36" s="117">
        <v>63</v>
      </c>
      <c r="U36" s="115">
        <v>11.2</v>
      </c>
      <c r="V36" s="118">
        <v>63</v>
      </c>
      <c r="W36" s="99"/>
      <c r="X36" s="220"/>
      <c r="Y36" s="127">
        <v>410</v>
      </c>
      <c r="Z36" s="127">
        <v>510</v>
      </c>
      <c r="AA36" s="127">
        <v>410</v>
      </c>
      <c r="AB36" s="127">
        <v>510</v>
      </c>
      <c r="AC36" s="127">
        <v>610</v>
      </c>
      <c r="AD36" s="127">
        <v>710</v>
      </c>
      <c r="AE36" s="126">
        <v>71</v>
      </c>
      <c r="AF36" s="99"/>
      <c r="AG36" s="220"/>
      <c r="AH36" s="108">
        <v>300</v>
      </c>
      <c r="AI36" s="108">
        <v>350</v>
      </c>
      <c r="AJ36" s="108">
        <v>400</v>
      </c>
      <c r="AK36" s="108">
        <v>450</v>
      </c>
      <c r="AL36" s="108">
        <v>500</v>
      </c>
      <c r="AM36" s="108">
        <v>550</v>
      </c>
      <c r="AN36" s="128">
        <v>70</v>
      </c>
    </row>
    <row r="37" spans="1:40" ht="13.5" customHeight="1" x14ac:dyDescent="0.25">
      <c r="A37" s="184"/>
      <c r="B37" s="111">
        <v>8.3000000000000007</v>
      </c>
      <c r="C37" s="112"/>
      <c r="D37" s="112">
        <v>7.9</v>
      </c>
      <c r="E37" s="112">
        <v>7.6</v>
      </c>
      <c r="F37" s="112"/>
      <c r="G37" s="112"/>
      <c r="H37" s="113">
        <v>69</v>
      </c>
      <c r="I37" s="88"/>
      <c r="J37" s="184"/>
      <c r="K37" s="111">
        <v>12.3</v>
      </c>
      <c r="L37" s="114">
        <v>64</v>
      </c>
      <c r="M37" s="115">
        <v>11.9</v>
      </c>
      <c r="N37" s="116">
        <v>64</v>
      </c>
      <c r="O37" s="111">
        <v>11.7</v>
      </c>
      <c r="P37" s="117">
        <v>63</v>
      </c>
      <c r="Q37" s="115">
        <v>11.5</v>
      </c>
      <c r="R37" s="116">
        <v>60</v>
      </c>
      <c r="S37" s="111">
        <v>11.4</v>
      </c>
      <c r="T37" s="117">
        <v>62</v>
      </c>
      <c r="U37" s="115">
        <v>11.3</v>
      </c>
      <c r="V37" s="118">
        <v>62</v>
      </c>
      <c r="W37" s="99"/>
      <c r="X37" s="220"/>
      <c r="Y37" s="129">
        <v>400</v>
      </c>
      <c r="Z37" s="129">
        <v>500</v>
      </c>
      <c r="AA37" s="129">
        <v>400</v>
      </c>
      <c r="AB37" s="129">
        <v>500</v>
      </c>
      <c r="AC37" s="129">
        <v>600</v>
      </c>
      <c r="AD37" s="129">
        <v>700</v>
      </c>
      <c r="AE37" s="128">
        <v>70</v>
      </c>
      <c r="AF37" s="99"/>
      <c r="AG37" s="220"/>
      <c r="AH37" s="123">
        <v>295</v>
      </c>
      <c r="AI37" s="123">
        <v>345</v>
      </c>
      <c r="AJ37" s="123">
        <v>395</v>
      </c>
      <c r="AK37" s="123">
        <v>445</v>
      </c>
      <c r="AL37" s="123">
        <v>495</v>
      </c>
      <c r="AM37" s="123">
        <v>545</v>
      </c>
      <c r="AN37" s="130">
        <v>69</v>
      </c>
    </row>
    <row r="38" spans="1:40" ht="13.5" customHeight="1" x14ac:dyDescent="0.25">
      <c r="A38" s="184"/>
      <c r="B38" s="111">
        <v>8.4</v>
      </c>
      <c r="C38" s="112">
        <v>8.1</v>
      </c>
      <c r="D38" s="112">
        <v>8</v>
      </c>
      <c r="E38" s="112">
        <v>7.7</v>
      </c>
      <c r="F38" s="112">
        <v>7.7</v>
      </c>
      <c r="G38" s="112">
        <v>7.6</v>
      </c>
      <c r="H38" s="113">
        <v>68</v>
      </c>
      <c r="I38" s="88"/>
      <c r="J38" s="184"/>
      <c r="K38" s="111">
        <v>12.4</v>
      </c>
      <c r="L38" s="114">
        <v>63</v>
      </c>
      <c r="M38" s="115">
        <v>12</v>
      </c>
      <c r="N38" s="116">
        <v>63</v>
      </c>
      <c r="O38" s="111">
        <v>11.8</v>
      </c>
      <c r="P38" s="117">
        <v>62</v>
      </c>
      <c r="Q38" s="115">
        <v>11.6</v>
      </c>
      <c r="R38" s="116">
        <v>60</v>
      </c>
      <c r="S38" s="111">
        <v>11.5</v>
      </c>
      <c r="T38" s="117">
        <v>61</v>
      </c>
      <c r="U38" s="115">
        <v>11.4</v>
      </c>
      <c r="V38" s="118">
        <v>61</v>
      </c>
      <c r="W38" s="99"/>
      <c r="X38" s="220"/>
      <c r="Y38" s="131">
        <v>390</v>
      </c>
      <c r="Z38" s="131">
        <v>490</v>
      </c>
      <c r="AA38" s="131">
        <v>390</v>
      </c>
      <c r="AB38" s="131">
        <v>490</v>
      </c>
      <c r="AC38" s="131">
        <v>590</v>
      </c>
      <c r="AD38" s="131">
        <v>690</v>
      </c>
      <c r="AE38" s="130">
        <v>69</v>
      </c>
      <c r="AF38" s="99"/>
      <c r="AG38" s="220"/>
      <c r="AH38" s="119">
        <v>290</v>
      </c>
      <c r="AI38" s="119">
        <v>340</v>
      </c>
      <c r="AJ38" s="119">
        <v>390</v>
      </c>
      <c r="AK38" s="119">
        <v>440</v>
      </c>
      <c r="AL38" s="119">
        <v>490</v>
      </c>
      <c r="AM38" s="119">
        <v>540</v>
      </c>
      <c r="AN38" s="126">
        <v>68</v>
      </c>
    </row>
    <row r="39" spans="1:40" ht="13.5" customHeight="1" x14ac:dyDescent="0.25">
      <c r="A39" s="184"/>
      <c r="B39" s="111">
        <v>8.5</v>
      </c>
      <c r="C39" s="112">
        <v>8.1999999999999993</v>
      </c>
      <c r="D39" s="112">
        <v>8.1</v>
      </c>
      <c r="E39" s="112">
        <v>7.8</v>
      </c>
      <c r="F39" s="112">
        <v>7.8</v>
      </c>
      <c r="G39" s="112">
        <v>7.7</v>
      </c>
      <c r="H39" s="113">
        <v>67</v>
      </c>
      <c r="I39" s="88"/>
      <c r="J39" s="184"/>
      <c r="K39" s="111">
        <v>12.5</v>
      </c>
      <c r="L39" s="114">
        <v>62</v>
      </c>
      <c r="M39" s="115">
        <v>12.1</v>
      </c>
      <c r="N39" s="116">
        <v>63</v>
      </c>
      <c r="O39" s="111">
        <v>11.9</v>
      </c>
      <c r="P39" s="117">
        <v>61</v>
      </c>
      <c r="Q39" s="115">
        <v>11.7</v>
      </c>
      <c r="R39" s="116">
        <v>60</v>
      </c>
      <c r="S39" s="111">
        <v>11.6</v>
      </c>
      <c r="T39" s="117">
        <v>60</v>
      </c>
      <c r="U39" s="115">
        <v>11.5</v>
      </c>
      <c r="V39" s="118">
        <v>60</v>
      </c>
      <c r="W39" s="99"/>
      <c r="X39" s="220"/>
      <c r="Y39" s="127">
        <v>380</v>
      </c>
      <c r="Z39" s="127">
        <v>480</v>
      </c>
      <c r="AA39" s="127">
        <v>380</v>
      </c>
      <c r="AB39" s="127">
        <v>480</v>
      </c>
      <c r="AC39" s="127">
        <v>580</v>
      </c>
      <c r="AD39" s="127">
        <v>680</v>
      </c>
      <c r="AE39" s="126">
        <v>68</v>
      </c>
      <c r="AF39" s="99"/>
      <c r="AG39" s="220"/>
      <c r="AH39" s="119">
        <v>285</v>
      </c>
      <c r="AI39" s="119">
        <v>335</v>
      </c>
      <c r="AJ39" s="119">
        <v>385</v>
      </c>
      <c r="AK39" s="119">
        <v>435</v>
      </c>
      <c r="AL39" s="119">
        <v>485</v>
      </c>
      <c r="AM39" s="119">
        <v>535</v>
      </c>
      <c r="AN39" s="126">
        <v>67</v>
      </c>
    </row>
    <row r="40" spans="1:40" ht="13.5" customHeight="1" x14ac:dyDescent="0.25">
      <c r="A40" s="184"/>
      <c r="B40" s="111">
        <v>8.6</v>
      </c>
      <c r="C40" s="112">
        <v>8.3000000000000007</v>
      </c>
      <c r="D40" s="112"/>
      <c r="E40" s="112">
        <v>7.9</v>
      </c>
      <c r="F40" s="112"/>
      <c r="G40" s="112"/>
      <c r="H40" s="113">
        <v>66</v>
      </c>
      <c r="I40" s="88"/>
      <c r="J40" s="184"/>
      <c r="K40" s="111">
        <v>12.6</v>
      </c>
      <c r="L40" s="114">
        <v>61</v>
      </c>
      <c r="M40" s="115">
        <v>12.2</v>
      </c>
      <c r="N40" s="116">
        <v>62</v>
      </c>
      <c r="O40" s="111">
        <v>12</v>
      </c>
      <c r="P40" s="117">
        <v>60</v>
      </c>
      <c r="Q40" s="115">
        <v>11.8</v>
      </c>
      <c r="R40" s="116">
        <v>60</v>
      </c>
      <c r="S40" s="111">
        <v>11.7</v>
      </c>
      <c r="T40" s="117">
        <v>59</v>
      </c>
      <c r="U40" s="115">
        <v>11.6</v>
      </c>
      <c r="V40" s="118">
        <v>59</v>
      </c>
      <c r="W40" s="99"/>
      <c r="X40" s="220"/>
      <c r="Y40" s="127">
        <v>370</v>
      </c>
      <c r="Z40" s="127">
        <v>470</v>
      </c>
      <c r="AA40" s="127">
        <v>370</v>
      </c>
      <c r="AB40" s="127">
        <v>470</v>
      </c>
      <c r="AC40" s="127">
        <v>570</v>
      </c>
      <c r="AD40" s="127">
        <v>670</v>
      </c>
      <c r="AE40" s="126">
        <v>67</v>
      </c>
      <c r="AF40" s="99"/>
      <c r="AG40" s="220"/>
      <c r="AH40" s="119">
        <v>280</v>
      </c>
      <c r="AI40" s="119">
        <v>330</v>
      </c>
      <c r="AJ40" s="119">
        <v>380</v>
      </c>
      <c r="AK40" s="119">
        <v>430</v>
      </c>
      <c r="AL40" s="119">
        <v>480</v>
      </c>
      <c r="AM40" s="119">
        <v>530</v>
      </c>
      <c r="AN40" s="126">
        <v>66</v>
      </c>
    </row>
    <row r="41" spans="1:40" ht="13.5" customHeight="1" x14ac:dyDescent="0.25">
      <c r="A41" s="184"/>
      <c r="B41" s="111">
        <v>8.6999999999999993</v>
      </c>
      <c r="C41" s="112">
        <v>8.4</v>
      </c>
      <c r="D41" s="112">
        <v>8.1999999999999993</v>
      </c>
      <c r="E41" s="112"/>
      <c r="F41" s="112">
        <v>7.9</v>
      </c>
      <c r="G41" s="112">
        <v>7.8</v>
      </c>
      <c r="H41" s="113">
        <v>65</v>
      </c>
      <c r="I41" s="88"/>
      <c r="J41" s="184"/>
      <c r="K41" s="111">
        <v>12.7</v>
      </c>
      <c r="L41" s="114">
        <v>60</v>
      </c>
      <c r="M41" s="115">
        <v>12.3</v>
      </c>
      <c r="N41" s="116">
        <v>62</v>
      </c>
      <c r="O41" s="111">
        <v>12.1</v>
      </c>
      <c r="P41" s="117">
        <v>59</v>
      </c>
      <c r="Q41" s="115">
        <v>11.9</v>
      </c>
      <c r="R41" s="116">
        <v>59</v>
      </c>
      <c r="S41" s="111">
        <v>11.8</v>
      </c>
      <c r="T41" s="117">
        <v>58</v>
      </c>
      <c r="U41" s="115">
        <v>11.7</v>
      </c>
      <c r="V41" s="118">
        <v>58</v>
      </c>
      <c r="W41" s="99"/>
      <c r="X41" s="220"/>
      <c r="Y41" s="127">
        <v>360</v>
      </c>
      <c r="Z41" s="127">
        <v>460</v>
      </c>
      <c r="AA41" s="127">
        <v>360</v>
      </c>
      <c r="AB41" s="127">
        <v>460</v>
      </c>
      <c r="AC41" s="127">
        <v>560</v>
      </c>
      <c r="AD41" s="127">
        <v>660</v>
      </c>
      <c r="AE41" s="126">
        <v>66</v>
      </c>
      <c r="AF41" s="99"/>
      <c r="AG41" s="220"/>
      <c r="AH41" s="119">
        <v>275</v>
      </c>
      <c r="AI41" s="119">
        <v>325</v>
      </c>
      <c r="AJ41" s="119">
        <v>375</v>
      </c>
      <c r="AK41" s="119">
        <v>425</v>
      </c>
      <c r="AL41" s="119">
        <v>475</v>
      </c>
      <c r="AM41" s="119">
        <v>525</v>
      </c>
      <c r="AN41" s="126">
        <v>65</v>
      </c>
    </row>
    <row r="42" spans="1:40" ht="13.5" customHeight="1" x14ac:dyDescent="0.25">
      <c r="A42" s="184"/>
      <c r="B42" s="111">
        <v>8.8000000000000007</v>
      </c>
      <c r="C42" s="112">
        <v>8.5</v>
      </c>
      <c r="D42" s="112">
        <v>8.3000000000000007</v>
      </c>
      <c r="E42" s="112">
        <v>8</v>
      </c>
      <c r="F42" s="112"/>
      <c r="G42" s="112">
        <v>7.9</v>
      </c>
      <c r="H42" s="113">
        <v>64</v>
      </c>
      <c r="I42" s="88"/>
      <c r="J42" s="184"/>
      <c r="K42" s="111">
        <v>12.8</v>
      </c>
      <c r="L42" s="114">
        <v>60</v>
      </c>
      <c r="M42" s="115">
        <v>12.4</v>
      </c>
      <c r="N42" s="116">
        <v>61</v>
      </c>
      <c r="O42" s="111">
        <v>12.2</v>
      </c>
      <c r="P42" s="117">
        <v>59</v>
      </c>
      <c r="Q42" s="115">
        <v>12</v>
      </c>
      <c r="R42" s="116">
        <v>58</v>
      </c>
      <c r="S42" s="111">
        <v>11.9</v>
      </c>
      <c r="T42" s="117">
        <v>57</v>
      </c>
      <c r="U42" s="115">
        <v>11.8</v>
      </c>
      <c r="V42" s="118">
        <v>57</v>
      </c>
      <c r="W42" s="99"/>
      <c r="X42" s="220"/>
      <c r="Y42" s="127">
        <v>350</v>
      </c>
      <c r="Z42" s="127">
        <v>450</v>
      </c>
      <c r="AA42" s="127">
        <v>350</v>
      </c>
      <c r="AB42" s="127">
        <v>450</v>
      </c>
      <c r="AC42" s="127">
        <v>550</v>
      </c>
      <c r="AD42" s="127">
        <v>650</v>
      </c>
      <c r="AE42" s="126">
        <v>65</v>
      </c>
      <c r="AF42" s="99"/>
      <c r="AG42" s="220"/>
      <c r="AH42" s="119">
        <v>270</v>
      </c>
      <c r="AI42" s="119">
        <v>320</v>
      </c>
      <c r="AJ42" s="119">
        <v>370</v>
      </c>
      <c r="AK42" s="119">
        <v>420</v>
      </c>
      <c r="AL42" s="119">
        <v>470</v>
      </c>
      <c r="AM42" s="119">
        <v>520</v>
      </c>
      <c r="AN42" s="126">
        <v>64</v>
      </c>
    </row>
    <row r="43" spans="1:40" ht="13.5" customHeight="1" x14ac:dyDescent="0.25">
      <c r="A43" s="184"/>
      <c r="B43" s="111">
        <v>8.9</v>
      </c>
      <c r="C43" s="112">
        <v>8.6</v>
      </c>
      <c r="D43" s="112">
        <v>8.4</v>
      </c>
      <c r="E43" s="112">
        <v>8.1</v>
      </c>
      <c r="F43" s="112">
        <v>8</v>
      </c>
      <c r="G43" s="112"/>
      <c r="H43" s="113">
        <v>63</v>
      </c>
      <c r="I43" s="88"/>
      <c r="J43" s="184"/>
      <c r="K43" s="111">
        <v>12.9</v>
      </c>
      <c r="L43" s="114">
        <v>59</v>
      </c>
      <c r="M43" s="115">
        <v>12.5</v>
      </c>
      <c r="N43" s="116">
        <v>60</v>
      </c>
      <c r="O43" s="111">
        <v>12.3</v>
      </c>
      <c r="P43" s="117">
        <v>58</v>
      </c>
      <c r="Q43" s="115">
        <v>12.1</v>
      </c>
      <c r="R43" s="116">
        <v>57</v>
      </c>
      <c r="S43" s="111">
        <v>12</v>
      </c>
      <c r="T43" s="117">
        <v>56</v>
      </c>
      <c r="U43" s="115">
        <v>11.9</v>
      </c>
      <c r="V43" s="118">
        <v>56</v>
      </c>
      <c r="W43" s="99"/>
      <c r="X43" s="220"/>
      <c r="Y43" s="127">
        <v>340</v>
      </c>
      <c r="Z43" s="127">
        <v>440</v>
      </c>
      <c r="AA43" s="127">
        <v>340</v>
      </c>
      <c r="AB43" s="127">
        <v>440</v>
      </c>
      <c r="AC43" s="127">
        <v>540</v>
      </c>
      <c r="AD43" s="127">
        <v>640</v>
      </c>
      <c r="AE43" s="126">
        <v>64</v>
      </c>
      <c r="AF43" s="99"/>
      <c r="AG43" s="220"/>
      <c r="AH43" s="119">
        <v>265</v>
      </c>
      <c r="AI43" s="119">
        <v>315</v>
      </c>
      <c r="AJ43" s="119">
        <v>365</v>
      </c>
      <c r="AK43" s="119">
        <v>415</v>
      </c>
      <c r="AL43" s="119">
        <v>465</v>
      </c>
      <c r="AM43" s="119">
        <v>515</v>
      </c>
      <c r="AN43" s="126">
        <v>63</v>
      </c>
    </row>
    <row r="44" spans="1:40" ht="13.5" customHeight="1" x14ac:dyDescent="0.25">
      <c r="A44" s="184"/>
      <c r="B44" s="111">
        <v>9</v>
      </c>
      <c r="C44" s="112">
        <v>8.6999999999999993</v>
      </c>
      <c r="D44" s="112">
        <v>8.5</v>
      </c>
      <c r="E44" s="112">
        <v>8.1999999999999993</v>
      </c>
      <c r="F44" s="112"/>
      <c r="G44" s="112">
        <v>8</v>
      </c>
      <c r="H44" s="113">
        <v>62</v>
      </c>
      <c r="I44" s="88"/>
      <c r="J44" s="184"/>
      <c r="K44" s="111">
        <v>13</v>
      </c>
      <c r="L44" s="114">
        <v>58</v>
      </c>
      <c r="M44" s="115">
        <v>12.6</v>
      </c>
      <c r="N44" s="116">
        <v>59</v>
      </c>
      <c r="O44" s="111">
        <v>12.4</v>
      </c>
      <c r="P44" s="117">
        <v>57</v>
      </c>
      <c r="Q44" s="115">
        <v>12.2</v>
      </c>
      <c r="R44" s="116">
        <v>56</v>
      </c>
      <c r="S44" s="111">
        <v>12.1</v>
      </c>
      <c r="T44" s="117">
        <v>55</v>
      </c>
      <c r="U44" s="115">
        <v>12</v>
      </c>
      <c r="V44" s="118">
        <v>55</v>
      </c>
      <c r="W44" s="99"/>
      <c r="X44" s="220"/>
      <c r="Y44" s="127">
        <v>330</v>
      </c>
      <c r="Z44" s="127">
        <v>430</v>
      </c>
      <c r="AA44" s="127">
        <v>330</v>
      </c>
      <c r="AB44" s="127">
        <v>430</v>
      </c>
      <c r="AC44" s="127">
        <v>530</v>
      </c>
      <c r="AD44" s="127">
        <v>630</v>
      </c>
      <c r="AE44" s="126">
        <v>63</v>
      </c>
      <c r="AF44" s="99"/>
      <c r="AG44" s="220"/>
      <c r="AH44" s="119">
        <v>260</v>
      </c>
      <c r="AI44" s="119">
        <v>310</v>
      </c>
      <c r="AJ44" s="119">
        <v>360</v>
      </c>
      <c r="AK44" s="119">
        <v>410</v>
      </c>
      <c r="AL44" s="119">
        <v>460</v>
      </c>
      <c r="AM44" s="119">
        <v>510</v>
      </c>
      <c r="AN44" s="126">
        <v>62</v>
      </c>
    </row>
    <row r="45" spans="1:40" ht="13.5" customHeight="1" x14ac:dyDescent="0.25">
      <c r="A45" s="184"/>
      <c r="B45" s="111">
        <v>9.1</v>
      </c>
      <c r="C45" s="112">
        <v>8.8000000000000007</v>
      </c>
      <c r="D45" s="112">
        <v>8.6</v>
      </c>
      <c r="E45" s="112">
        <v>8.3000000000000007</v>
      </c>
      <c r="F45" s="112">
        <v>8.1</v>
      </c>
      <c r="G45" s="112"/>
      <c r="H45" s="113">
        <v>61</v>
      </c>
      <c r="I45" s="88"/>
      <c r="J45" s="184"/>
      <c r="K45" s="111">
        <v>13.1</v>
      </c>
      <c r="L45" s="114">
        <v>57</v>
      </c>
      <c r="M45" s="115">
        <v>12.7</v>
      </c>
      <c r="N45" s="116">
        <v>58</v>
      </c>
      <c r="O45" s="111">
        <v>12.5</v>
      </c>
      <c r="P45" s="117">
        <v>56</v>
      </c>
      <c r="Q45" s="115">
        <v>12.3</v>
      </c>
      <c r="R45" s="116">
        <v>55</v>
      </c>
      <c r="S45" s="111">
        <v>12.2</v>
      </c>
      <c r="T45" s="117">
        <v>54</v>
      </c>
      <c r="U45" s="115">
        <v>12.1</v>
      </c>
      <c r="V45" s="118">
        <v>54</v>
      </c>
      <c r="W45" s="99"/>
      <c r="X45" s="220"/>
      <c r="Y45" s="127">
        <v>320</v>
      </c>
      <c r="Z45" s="127">
        <v>420</v>
      </c>
      <c r="AA45" s="127">
        <v>320</v>
      </c>
      <c r="AB45" s="127">
        <v>420</v>
      </c>
      <c r="AC45" s="127">
        <v>520</v>
      </c>
      <c r="AD45" s="127">
        <v>620</v>
      </c>
      <c r="AE45" s="126">
        <v>62</v>
      </c>
      <c r="AF45" s="99"/>
      <c r="AG45" s="220"/>
      <c r="AH45" s="119">
        <v>255</v>
      </c>
      <c r="AI45" s="119">
        <v>305</v>
      </c>
      <c r="AJ45" s="119">
        <v>355</v>
      </c>
      <c r="AK45" s="119">
        <v>405</v>
      </c>
      <c r="AL45" s="119">
        <v>455</v>
      </c>
      <c r="AM45" s="119">
        <v>505</v>
      </c>
      <c r="AN45" s="126">
        <v>61</v>
      </c>
    </row>
    <row r="46" spans="1:40" ht="13.5" customHeight="1" x14ac:dyDescent="0.25">
      <c r="A46" s="184"/>
      <c r="B46" s="111">
        <v>9.1999999999999993</v>
      </c>
      <c r="C46" s="112">
        <v>8.9</v>
      </c>
      <c r="D46" s="112"/>
      <c r="E46" s="112">
        <v>8.4</v>
      </c>
      <c r="F46" s="112"/>
      <c r="G46" s="112">
        <v>8.1</v>
      </c>
      <c r="H46" s="113">
        <v>60</v>
      </c>
      <c r="I46" s="88"/>
      <c r="J46" s="184"/>
      <c r="K46" s="111">
        <v>13.2</v>
      </c>
      <c r="L46" s="114">
        <v>56</v>
      </c>
      <c r="M46" s="115">
        <v>12.8</v>
      </c>
      <c r="N46" s="116">
        <v>57</v>
      </c>
      <c r="O46" s="111">
        <v>12.6</v>
      </c>
      <c r="P46" s="117">
        <v>55</v>
      </c>
      <c r="Q46" s="115">
        <v>12.4</v>
      </c>
      <c r="R46" s="116">
        <v>54</v>
      </c>
      <c r="S46" s="111">
        <v>12.3</v>
      </c>
      <c r="T46" s="117">
        <v>54</v>
      </c>
      <c r="U46" s="115">
        <v>12.2</v>
      </c>
      <c r="V46" s="118">
        <v>53</v>
      </c>
      <c r="W46" s="99"/>
      <c r="X46" s="220"/>
      <c r="Y46" s="127">
        <v>310</v>
      </c>
      <c r="Z46" s="127">
        <v>410</v>
      </c>
      <c r="AA46" s="127">
        <v>310</v>
      </c>
      <c r="AB46" s="127">
        <v>410</v>
      </c>
      <c r="AC46" s="127">
        <v>510</v>
      </c>
      <c r="AD46" s="127">
        <v>610</v>
      </c>
      <c r="AE46" s="126">
        <v>61</v>
      </c>
      <c r="AF46" s="99"/>
      <c r="AG46" s="220"/>
      <c r="AH46" s="108">
        <v>250</v>
      </c>
      <c r="AI46" s="108">
        <v>300</v>
      </c>
      <c r="AJ46" s="108">
        <v>350</v>
      </c>
      <c r="AK46" s="108">
        <v>400</v>
      </c>
      <c r="AL46" s="108">
        <v>450</v>
      </c>
      <c r="AM46" s="108">
        <v>500</v>
      </c>
      <c r="AN46" s="128">
        <v>60</v>
      </c>
    </row>
    <row r="47" spans="1:40" ht="13.5" customHeight="1" x14ac:dyDescent="0.25">
      <c r="A47" s="184"/>
      <c r="B47" s="111">
        <v>9.3000000000000007</v>
      </c>
      <c r="C47" s="112">
        <v>9</v>
      </c>
      <c r="D47" s="112">
        <v>8.6999999999999993</v>
      </c>
      <c r="E47" s="112"/>
      <c r="F47" s="112">
        <v>8.1999999999999993</v>
      </c>
      <c r="G47" s="112">
        <v>8.1999999999999993</v>
      </c>
      <c r="H47" s="113">
        <v>59</v>
      </c>
      <c r="I47" s="88"/>
      <c r="J47" s="184"/>
      <c r="K47" s="111">
        <v>13.3</v>
      </c>
      <c r="L47" s="114">
        <v>55</v>
      </c>
      <c r="M47" s="115">
        <v>12.9</v>
      </c>
      <c r="N47" s="116">
        <v>56</v>
      </c>
      <c r="O47" s="111">
        <v>12.7</v>
      </c>
      <c r="P47" s="117">
        <v>54</v>
      </c>
      <c r="Q47" s="115">
        <v>12.5</v>
      </c>
      <c r="R47" s="116">
        <v>54</v>
      </c>
      <c r="S47" s="111">
        <v>12.4</v>
      </c>
      <c r="T47" s="117">
        <v>53</v>
      </c>
      <c r="U47" s="115">
        <v>12.3</v>
      </c>
      <c r="V47" s="118">
        <v>52</v>
      </c>
      <c r="W47" s="99"/>
      <c r="X47" s="220"/>
      <c r="Y47" s="129">
        <v>300</v>
      </c>
      <c r="Z47" s="129">
        <v>400</v>
      </c>
      <c r="AA47" s="129">
        <v>300</v>
      </c>
      <c r="AB47" s="129">
        <v>400</v>
      </c>
      <c r="AC47" s="129">
        <v>500</v>
      </c>
      <c r="AD47" s="129">
        <v>600</v>
      </c>
      <c r="AE47" s="128">
        <v>60</v>
      </c>
      <c r="AF47" s="99"/>
      <c r="AG47" s="220"/>
      <c r="AH47" s="123">
        <v>245</v>
      </c>
      <c r="AI47" s="123">
        <v>295</v>
      </c>
      <c r="AJ47" s="123">
        <v>345</v>
      </c>
      <c r="AK47" s="123">
        <v>395</v>
      </c>
      <c r="AL47" s="123">
        <v>445</v>
      </c>
      <c r="AM47" s="123">
        <v>495</v>
      </c>
      <c r="AN47" s="130">
        <v>59</v>
      </c>
    </row>
    <row r="48" spans="1:40" ht="13.5" customHeight="1" x14ac:dyDescent="0.25">
      <c r="A48" s="184"/>
      <c r="B48" s="111">
        <v>9.4</v>
      </c>
      <c r="C48" s="112">
        <v>9.1</v>
      </c>
      <c r="D48" s="112">
        <v>8.8000000000000007</v>
      </c>
      <c r="E48" s="112">
        <v>8.5</v>
      </c>
      <c r="F48" s="112">
        <v>8.3000000000000007</v>
      </c>
      <c r="G48" s="112">
        <v>8.3000000000000007</v>
      </c>
      <c r="H48" s="113">
        <v>58</v>
      </c>
      <c r="I48" s="88"/>
      <c r="J48" s="184"/>
      <c r="K48" s="111">
        <v>13.4</v>
      </c>
      <c r="L48" s="114">
        <v>55</v>
      </c>
      <c r="M48" s="115">
        <v>13</v>
      </c>
      <c r="N48" s="116">
        <v>55</v>
      </c>
      <c r="O48" s="111">
        <v>12.8</v>
      </c>
      <c r="P48" s="117">
        <v>54</v>
      </c>
      <c r="Q48" s="115">
        <v>12.6</v>
      </c>
      <c r="R48" s="116">
        <v>53</v>
      </c>
      <c r="S48" s="111">
        <v>12.5</v>
      </c>
      <c r="T48" s="117">
        <v>52</v>
      </c>
      <c r="U48" s="115">
        <v>12.4</v>
      </c>
      <c r="V48" s="118">
        <v>51</v>
      </c>
      <c r="W48" s="99"/>
      <c r="X48" s="220"/>
      <c r="Y48" s="131">
        <v>290</v>
      </c>
      <c r="Z48" s="131">
        <v>390</v>
      </c>
      <c r="AA48" s="131">
        <v>290</v>
      </c>
      <c r="AB48" s="131">
        <v>390</v>
      </c>
      <c r="AC48" s="131">
        <v>490</v>
      </c>
      <c r="AD48" s="131">
        <v>590</v>
      </c>
      <c r="AE48" s="130">
        <v>59</v>
      </c>
      <c r="AF48" s="99"/>
      <c r="AG48" s="220"/>
      <c r="AH48" s="119">
        <v>240</v>
      </c>
      <c r="AI48" s="119">
        <v>290</v>
      </c>
      <c r="AJ48" s="119">
        <v>340</v>
      </c>
      <c r="AK48" s="119">
        <v>390</v>
      </c>
      <c r="AL48" s="119">
        <v>440</v>
      </c>
      <c r="AM48" s="119">
        <v>490</v>
      </c>
      <c r="AN48" s="126">
        <v>58</v>
      </c>
    </row>
    <row r="49" spans="1:40" ht="13.5" customHeight="1" x14ac:dyDescent="0.25">
      <c r="A49" s="184"/>
      <c r="B49" s="111">
        <v>9.6</v>
      </c>
      <c r="C49" s="112">
        <v>9.1999999999999993</v>
      </c>
      <c r="D49" s="112">
        <v>8.9</v>
      </c>
      <c r="E49" s="112">
        <v>8.6</v>
      </c>
      <c r="F49" s="112"/>
      <c r="G49" s="112"/>
      <c r="H49" s="113">
        <v>57</v>
      </c>
      <c r="I49" s="88"/>
      <c r="J49" s="184"/>
      <c r="K49" s="111">
        <v>13.5</v>
      </c>
      <c r="L49" s="114">
        <v>54</v>
      </c>
      <c r="M49" s="115">
        <v>13.1</v>
      </c>
      <c r="N49" s="116">
        <v>54</v>
      </c>
      <c r="O49" s="111">
        <v>12.9</v>
      </c>
      <c r="P49" s="117">
        <v>53</v>
      </c>
      <c r="Q49" s="115">
        <v>12.7</v>
      </c>
      <c r="R49" s="116">
        <v>52</v>
      </c>
      <c r="S49" s="111">
        <v>12.6</v>
      </c>
      <c r="T49" s="117">
        <v>51</v>
      </c>
      <c r="U49" s="115">
        <v>12.5</v>
      </c>
      <c r="V49" s="118">
        <v>51</v>
      </c>
      <c r="W49" s="99"/>
      <c r="X49" s="220"/>
      <c r="Y49" s="127">
        <v>280</v>
      </c>
      <c r="Z49" s="127">
        <v>380</v>
      </c>
      <c r="AA49" s="127">
        <v>280</v>
      </c>
      <c r="AB49" s="127">
        <v>380</v>
      </c>
      <c r="AC49" s="127">
        <v>480</v>
      </c>
      <c r="AD49" s="127">
        <v>580</v>
      </c>
      <c r="AE49" s="126">
        <v>58</v>
      </c>
      <c r="AF49" s="99"/>
      <c r="AG49" s="220"/>
      <c r="AH49" s="119">
        <v>235</v>
      </c>
      <c r="AI49" s="119">
        <v>285</v>
      </c>
      <c r="AJ49" s="119">
        <v>335</v>
      </c>
      <c r="AK49" s="119">
        <v>385</v>
      </c>
      <c r="AL49" s="119">
        <v>435</v>
      </c>
      <c r="AM49" s="119">
        <v>485</v>
      </c>
      <c r="AN49" s="126">
        <v>57</v>
      </c>
    </row>
    <row r="50" spans="1:40" ht="13.5" customHeight="1" x14ac:dyDescent="0.25">
      <c r="A50" s="184"/>
      <c r="B50" s="111">
        <v>9.6999999999999993</v>
      </c>
      <c r="C50" s="112">
        <v>9.3000000000000007</v>
      </c>
      <c r="D50" s="112">
        <v>9</v>
      </c>
      <c r="E50" s="112">
        <v>8.6999999999999993</v>
      </c>
      <c r="F50" s="112">
        <v>8.4</v>
      </c>
      <c r="G50" s="112">
        <v>8.4</v>
      </c>
      <c r="H50" s="113">
        <v>56</v>
      </c>
      <c r="I50" s="88"/>
      <c r="J50" s="184"/>
      <c r="K50" s="111">
        <v>13.6</v>
      </c>
      <c r="L50" s="114">
        <v>53</v>
      </c>
      <c r="M50" s="115">
        <v>13.2</v>
      </c>
      <c r="N50" s="116">
        <v>53</v>
      </c>
      <c r="O50" s="111">
        <v>13</v>
      </c>
      <c r="P50" s="117">
        <v>52</v>
      </c>
      <c r="Q50" s="115">
        <v>12.8</v>
      </c>
      <c r="R50" s="116">
        <v>51</v>
      </c>
      <c r="S50" s="111">
        <v>12.7</v>
      </c>
      <c r="T50" s="117">
        <v>50</v>
      </c>
      <c r="U50" s="115">
        <v>12.6</v>
      </c>
      <c r="V50" s="118">
        <v>50</v>
      </c>
      <c r="W50" s="99"/>
      <c r="X50" s="220"/>
      <c r="Y50" s="127">
        <v>270</v>
      </c>
      <c r="Z50" s="127">
        <v>370</v>
      </c>
      <c r="AA50" s="127">
        <v>270</v>
      </c>
      <c r="AB50" s="127">
        <v>370</v>
      </c>
      <c r="AC50" s="127">
        <v>470</v>
      </c>
      <c r="AD50" s="127">
        <v>570</v>
      </c>
      <c r="AE50" s="126">
        <v>57</v>
      </c>
      <c r="AF50" s="99"/>
      <c r="AG50" s="220"/>
      <c r="AH50" s="119">
        <v>230</v>
      </c>
      <c r="AI50" s="119">
        <v>280</v>
      </c>
      <c r="AJ50" s="119">
        <v>330</v>
      </c>
      <c r="AK50" s="119">
        <v>380</v>
      </c>
      <c r="AL50" s="119">
        <v>430</v>
      </c>
      <c r="AM50" s="119">
        <v>480</v>
      </c>
      <c r="AN50" s="126">
        <v>56</v>
      </c>
    </row>
    <row r="51" spans="1:40" ht="13.5" customHeight="1" x14ac:dyDescent="0.25">
      <c r="A51" s="184"/>
      <c r="B51" s="111">
        <v>9.8000000000000007</v>
      </c>
      <c r="C51" s="112">
        <v>9.4</v>
      </c>
      <c r="D51" s="112">
        <v>9.1</v>
      </c>
      <c r="E51" s="112">
        <v>8.8000000000000007</v>
      </c>
      <c r="F51" s="112">
        <v>8.5</v>
      </c>
      <c r="G51" s="112">
        <v>8.5</v>
      </c>
      <c r="H51" s="113">
        <v>55</v>
      </c>
      <c r="I51" s="88"/>
      <c r="J51" s="184"/>
      <c r="K51" s="111">
        <v>13.7</v>
      </c>
      <c r="L51" s="114">
        <v>52</v>
      </c>
      <c r="M51" s="115">
        <v>13.3</v>
      </c>
      <c r="N51" s="116">
        <v>53</v>
      </c>
      <c r="O51" s="111">
        <v>13.1</v>
      </c>
      <c r="P51" s="117">
        <v>51</v>
      </c>
      <c r="Q51" s="115">
        <v>12.9</v>
      </c>
      <c r="R51" s="116">
        <v>50</v>
      </c>
      <c r="S51" s="111">
        <v>12.8</v>
      </c>
      <c r="T51" s="117">
        <v>49</v>
      </c>
      <c r="U51" s="115">
        <v>12.7</v>
      </c>
      <c r="V51" s="118">
        <v>49</v>
      </c>
      <c r="W51" s="99"/>
      <c r="X51" s="220"/>
      <c r="Y51" s="127">
        <v>260</v>
      </c>
      <c r="Z51" s="127">
        <v>360</v>
      </c>
      <c r="AA51" s="127">
        <v>260</v>
      </c>
      <c r="AB51" s="127">
        <v>360</v>
      </c>
      <c r="AC51" s="127">
        <v>460</v>
      </c>
      <c r="AD51" s="127">
        <v>560</v>
      </c>
      <c r="AE51" s="126">
        <v>56</v>
      </c>
      <c r="AF51" s="99"/>
      <c r="AG51" s="220"/>
      <c r="AH51" s="108">
        <v>225</v>
      </c>
      <c r="AI51" s="108">
        <v>275</v>
      </c>
      <c r="AJ51" s="108">
        <v>325</v>
      </c>
      <c r="AK51" s="108">
        <v>375</v>
      </c>
      <c r="AL51" s="108">
        <v>425</v>
      </c>
      <c r="AM51" s="108">
        <v>475</v>
      </c>
      <c r="AN51" s="128">
        <v>55</v>
      </c>
    </row>
    <row r="52" spans="1:40" ht="13.5" customHeight="1" x14ac:dyDescent="0.25">
      <c r="A52" s="184"/>
      <c r="B52" s="111">
        <v>9.9</v>
      </c>
      <c r="C52" s="112">
        <v>9.5</v>
      </c>
      <c r="D52" s="112"/>
      <c r="E52" s="112">
        <v>8.9</v>
      </c>
      <c r="F52" s="112">
        <v>8.6</v>
      </c>
      <c r="G52" s="112">
        <v>8.6</v>
      </c>
      <c r="H52" s="113">
        <v>54</v>
      </c>
      <c r="I52" s="88"/>
      <c r="J52" s="184"/>
      <c r="K52" s="111">
        <v>13.8</v>
      </c>
      <c r="L52" s="114">
        <v>52</v>
      </c>
      <c r="M52" s="115">
        <v>13.4</v>
      </c>
      <c r="N52" s="116">
        <v>52</v>
      </c>
      <c r="O52" s="111">
        <v>13.2</v>
      </c>
      <c r="P52" s="117">
        <v>50</v>
      </c>
      <c r="Q52" s="115">
        <v>13</v>
      </c>
      <c r="R52" s="116">
        <v>49</v>
      </c>
      <c r="S52" s="111">
        <v>12.9</v>
      </c>
      <c r="T52" s="117">
        <v>48</v>
      </c>
      <c r="U52" s="115">
        <v>12.8</v>
      </c>
      <c r="V52" s="118">
        <v>48</v>
      </c>
      <c r="W52" s="42"/>
      <c r="X52" s="220"/>
      <c r="Y52" s="129">
        <v>250</v>
      </c>
      <c r="Z52" s="129">
        <v>350</v>
      </c>
      <c r="AA52" s="129">
        <v>250</v>
      </c>
      <c r="AB52" s="129">
        <v>350</v>
      </c>
      <c r="AC52" s="129">
        <v>450</v>
      </c>
      <c r="AD52" s="129">
        <v>550</v>
      </c>
      <c r="AE52" s="128">
        <v>55</v>
      </c>
      <c r="AF52" s="42"/>
      <c r="AG52" s="220"/>
      <c r="AH52" s="109">
        <v>220</v>
      </c>
      <c r="AI52" s="109">
        <v>270</v>
      </c>
      <c r="AJ52" s="109">
        <v>320</v>
      </c>
      <c r="AK52" s="109">
        <v>370</v>
      </c>
      <c r="AL52" s="109">
        <v>420</v>
      </c>
      <c r="AM52" s="109">
        <v>470</v>
      </c>
      <c r="AN52" s="110">
        <v>54</v>
      </c>
    </row>
    <row r="53" spans="1:40" ht="13.5" customHeight="1" x14ac:dyDescent="0.25">
      <c r="A53" s="184"/>
      <c r="B53" s="111">
        <v>10.1</v>
      </c>
      <c r="C53" s="112">
        <v>9.6</v>
      </c>
      <c r="D53" s="112">
        <v>9.1999999999999993</v>
      </c>
      <c r="E53" s="112">
        <v>9</v>
      </c>
      <c r="F53" s="112"/>
      <c r="G53" s="112"/>
      <c r="H53" s="113">
        <v>53</v>
      </c>
      <c r="I53" s="88"/>
      <c r="J53" s="184"/>
      <c r="K53" s="111">
        <v>13.9</v>
      </c>
      <c r="L53" s="114">
        <v>51</v>
      </c>
      <c r="M53" s="115">
        <v>13.5</v>
      </c>
      <c r="N53" s="116">
        <v>51</v>
      </c>
      <c r="O53" s="111">
        <v>13.3</v>
      </c>
      <c r="P53" s="117">
        <v>49</v>
      </c>
      <c r="Q53" s="115">
        <v>13.1</v>
      </c>
      <c r="R53" s="116">
        <v>48</v>
      </c>
      <c r="S53" s="111">
        <v>13</v>
      </c>
      <c r="T53" s="117">
        <v>47</v>
      </c>
      <c r="U53" s="115">
        <v>12.9</v>
      </c>
      <c r="V53" s="118">
        <v>47</v>
      </c>
      <c r="W53" s="42"/>
      <c r="X53" s="220"/>
      <c r="Y53" s="109">
        <v>240</v>
      </c>
      <c r="Z53" s="109">
        <v>340</v>
      </c>
      <c r="AA53" s="109">
        <v>240</v>
      </c>
      <c r="AB53" s="109">
        <v>340</v>
      </c>
      <c r="AC53" s="109">
        <v>440</v>
      </c>
      <c r="AD53" s="109">
        <v>540</v>
      </c>
      <c r="AE53" s="110">
        <v>54</v>
      </c>
      <c r="AF53" s="42"/>
      <c r="AG53" s="220"/>
      <c r="AH53" s="119">
        <v>215</v>
      </c>
      <c r="AI53" s="119">
        <v>265</v>
      </c>
      <c r="AJ53" s="119">
        <v>315</v>
      </c>
      <c r="AK53" s="119">
        <v>365</v>
      </c>
      <c r="AL53" s="119">
        <v>415</v>
      </c>
      <c r="AM53" s="119">
        <v>465</v>
      </c>
      <c r="AN53" s="120">
        <v>53</v>
      </c>
    </row>
    <row r="54" spans="1:40" ht="13.5" customHeight="1" x14ac:dyDescent="0.25">
      <c r="A54" s="184"/>
      <c r="B54" s="111">
        <v>10.199999999999999</v>
      </c>
      <c r="C54" s="112">
        <v>9.6999999999999993</v>
      </c>
      <c r="D54" s="112">
        <v>9.3000000000000007</v>
      </c>
      <c r="E54" s="112">
        <v>9.1</v>
      </c>
      <c r="F54" s="112">
        <v>8.6999999999999993</v>
      </c>
      <c r="G54" s="112">
        <v>8.6999999999999993</v>
      </c>
      <c r="H54" s="113">
        <v>52</v>
      </c>
      <c r="I54" s="88"/>
      <c r="J54" s="184"/>
      <c r="K54" s="111">
        <v>14</v>
      </c>
      <c r="L54" s="114">
        <v>50</v>
      </c>
      <c r="M54" s="115">
        <v>13.6</v>
      </c>
      <c r="N54" s="116">
        <v>50</v>
      </c>
      <c r="O54" s="111">
        <v>13.4</v>
      </c>
      <c r="P54" s="117">
        <v>48</v>
      </c>
      <c r="Q54" s="115">
        <v>13.2</v>
      </c>
      <c r="R54" s="116">
        <v>47</v>
      </c>
      <c r="S54" s="111">
        <v>13.1</v>
      </c>
      <c r="T54" s="117">
        <v>47</v>
      </c>
      <c r="U54" s="115">
        <v>13</v>
      </c>
      <c r="V54" s="118">
        <v>46</v>
      </c>
      <c r="W54" s="42"/>
      <c r="X54" s="220"/>
      <c r="Y54" s="119">
        <v>230</v>
      </c>
      <c r="Z54" s="119">
        <v>330</v>
      </c>
      <c r="AA54" s="119">
        <v>230</v>
      </c>
      <c r="AB54" s="119">
        <v>330</v>
      </c>
      <c r="AC54" s="119">
        <v>430</v>
      </c>
      <c r="AD54" s="119">
        <v>530</v>
      </c>
      <c r="AE54" s="120">
        <v>53</v>
      </c>
      <c r="AF54" s="42"/>
      <c r="AG54" s="220"/>
      <c r="AH54" s="119">
        <v>210</v>
      </c>
      <c r="AI54" s="119">
        <v>260</v>
      </c>
      <c r="AJ54" s="119">
        <v>310</v>
      </c>
      <c r="AK54" s="119">
        <v>360</v>
      </c>
      <c r="AL54" s="119">
        <v>410</v>
      </c>
      <c r="AM54" s="119">
        <v>460</v>
      </c>
      <c r="AN54" s="120">
        <v>52</v>
      </c>
    </row>
    <row r="55" spans="1:40" ht="13.5" customHeight="1" x14ac:dyDescent="0.25">
      <c r="A55" s="184"/>
      <c r="B55" s="132">
        <v>10.3</v>
      </c>
      <c r="C55" s="133">
        <v>9.8000000000000007</v>
      </c>
      <c r="D55" s="133">
        <v>9.4</v>
      </c>
      <c r="E55" s="133"/>
      <c r="F55" s="133">
        <v>8.8000000000000007</v>
      </c>
      <c r="G55" s="133">
        <v>8.8000000000000007</v>
      </c>
      <c r="H55" s="134">
        <v>51</v>
      </c>
      <c r="I55" s="88"/>
      <c r="J55" s="184"/>
      <c r="K55" s="132">
        <v>14.1</v>
      </c>
      <c r="L55" s="135">
        <v>49</v>
      </c>
      <c r="M55" s="136">
        <v>13.7</v>
      </c>
      <c r="N55" s="137">
        <v>49</v>
      </c>
      <c r="O55" s="132">
        <v>13.5</v>
      </c>
      <c r="P55" s="138">
        <v>48</v>
      </c>
      <c r="Q55" s="136">
        <v>13.3</v>
      </c>
      <c r="R55" s="137">
        <v>46</v>
      </c>
      <c r="S55" s="132">
        <v>13.2</v>
      </c>
      <c r="T55" s="138">
        <v>46</v>
      </c>
      <c r="U55" s="136">
        <v>13.1</v>
      </c>
      <c r="V55" s="139">
        <v>46</v>
      </c>
      <c r="W55" s="42"/>
      <c r="X55" s="220"/>
      <c r="Y55" s="119">
        <v>220</v>
      </c>
      <c r="Z55" s="119">
        <v>320</v>
      </c>
      <c r="AA55" s="119">
        <v>220</v>
      </c>
      <c r="AB55" s="119">
        <v>320</v>
      </c>
      <c r="AC55" s="119">
        <v>420</v>
      </c>
      <c r="AD55" s="119">
        <v>520</v>
      </c>
      <c r="AE55" s="120">
        <v>52</v>
      </c>
      <c r="AF55" s="42"/>
      <c r="AG55" s="220"/>
      <c r="AH55" s="119">
        <v>205</v>
      </c>
      <c r="AI55" s="119">
        <v>255</v>
      </c>
      <c r="AJ55" s="119">
        <v>305</v>
      </c>
      <c r="AK55" s="119">
        <v>355</v>
      </c>
      <c r="AL55" s="119">
        <v>405</v>
      </c>
      <c r="AM55" s="119">
        <v>455</v>
      </c>
      <c r="AN55" s="120">
        <v>51</v>
      </c>
    </row>
    <row r="56" spans="1:40" ht="13.5" customHeight="1" x14ac:dyDescent="0.25">
      <c r="A56" s="184"/>
      <c r="B56" s="100">
        <v>10.4</v>
      </c>
      <c r="C56" s="140">
        <v>9.9</v>
      </c>
      <c r="D56" s="140">
        <v>9.5</v>
      </c>
      <c r="E56" s="140">
        <v>9.1999999999999993</v>
      </c>
      <c r="F56" s="140">
        <v>8.9</v>
      </c>
      <c r="G56" s="140">
        <v>8.9</v>
      </c>
      <c r="H56" s="91">
        <v>50</v>
      </c>
      <c r="I56" s="88"/>
      <c r="J56" s="184"/>
      <c r="K56" s="100">
        <v>14.2</v>
      </c>
      <c r="L56" s="102">
        <v>49</v>
      </c>
      <c r="M56" s="141">
        <v>13.8</v>
      </c>
      <c r="N56" s="104">
        <v>48</v>
      </c>
      <c r="O56" s="100">
        <v>13.6</v>
      </c>
      <c r="P56" s="106">
        <v>47</v>
      </c>
      <c r="Q56" s="141">
        <v>13.4</v>
      </c>
      <c r="R56" s="104">
        <v>45</v>
      </c>
      <c r="S56" s="100">
        <v>13.3</v>
      </c>
      <c r="T56" s="106">
        <v>45</v>
      </c>
      <c r="U56" s="141">
        <v>13.2</v>
      </c>
      <c r="V56" s="107">
        <v>45</v>
      </c>
      <c r="W56" s="20"/>
      <c r="X56" s="220"/>
      <c r="Y56" s="119">
        <v>210</v>
      </c>
      <c r="Z56" s="119">
        <v>310</v>
      </c>
      <c r="AA56" s="119">
        <v>210</v>
      </c>
      <c r="AB56" s="119">
        <v>310</v>
      </c>
      <c r="AC56" s="119">
        <v>410</v>
      </c>
      <c r="AD56" s="119">
        <v>510</v>
      </c>
      <c r="AE56" s="120">
        <v>51</v>
      </c>
      <c r="AF56" s="20"/>
      <c r="AG56" s="220"/>
      <c r="AH56" s="108">
        <v>200</v>
      </c>
      <c r="AI56" s="108">
        <v>250</v>
      </c>
      <c r="AJ56" s="108">
        <v>300</v>
      </c>
      <c r="AK56" s="108">
        <v>350</v>
      </c>
      <c r="AL56" s="108">
        <v>400</v>
      </c>
      <c r="AM56" s="108">
        <v>450</v>
      </c>
      <c r="AN56" s="122">
        <v>50</v>
      </c>
    </row>
    <row r="57" spans="1:40" ht="13.5" customHeight="1" x14ac:dyDescent="0.25">
      <c r="A57" s="184"/>
      <c r="B57" s="111">
        <v>10.5</v>
      </c>
      <c r="C57" s="112">
        <v>10</v>
      </c>
      <c r="D57" s="112">
        <v>9.6</v>
      </c>
      <c r="E57" s="112"/>
      <c r="F57" s="112">
        <v>9</v>
      </c>
      <c r="G57" s="112">
        <v>9</v>
      </c>
      <c r="H57" s="113">
        <v>49</v>
      </c>
      <c r="I57" s="88"/>
      <c r="J57" s="184"/>
      <c r="K57" s="111">
        <v>14.3</v>
      </c>
      <c r="L57" s="114">
        <v>48</v>
      </c>
      <c r="M57" s="115">
        <v>13.9</v>
      </c>
      <c r="N57" s="116">
        <v>48</v>
      </c>
      <c r="O57" s="111">
        <v>13.7</v>
      </c>
      <c r="P57" s="117">
        <v>46</v>
      </c>
      <c r="Q57" s="115">
        <v>13.5</v>
      </c>
      <c r="R57" s="116">
        <v>44</v>
      </c>
      <c r="S57" s="111">
        <v>13.4</v>
      </c>
      <c r="T57" s="117">
        <v>44</v>
      </c>
      <c r="U57" s="115">
        <v>13.3</v>
      </c>
      <c r="V57" s="118">
        <v>44</v>
      </c>
      <c r="W57" s="20"/>
      <c r="X57" s="220"/>
      <c r="Y57" s="108">
        <v>200</v>
      </c>
      <c r="Z57" s="108">
        <v>300</v>
      </c>
      <c r="AA57" s="108">
        <v>200</v>
      </c>
      <c r="AB57" s="108">
        <v>300</v>
      </c>
      <c r="AC57" s="108">
        <v>400</v>
      </c>
      <c r="AD57" s="108">
        <v>500</v>
      </c>
      <c r="AE57" s="122">
        <v>50</v>
      </c>
      <c r="AF57" s="20"/>
      <c r="AG57" s="220"/>
      <c r="AH57" s="123">
        <v>195</v>
      </c>
      <c r="AI57" s="123">
        <v>245</v>
      </c>
      <c r="AJ57" s="123">
        <v>295</v>
      </c>
      <c r="AK57" s="123">
        <v>345</v>
      </c>
      <c r="AL57" s="123">
        <v>395</v>
      </c>
      <c r="AM57" s="123">
        <v>445</v>
      </c>
      <c r="AN57" s="124">
        <v>49</v>
      </c>
    </row>
    <row r="58" spans="1:40" ht="13.5" customHeight="1" x14ac:dyDescent="0.25">
      <c r="A58" s="184"/>
      <c r="B58" s="111">
        <v>10.6</v>
      </c>
      <c r="C58" s="112">
        <v>10.1</v>
      </c>
      <c r="D58" s="112">
        <v>9.6999999999999993</v>
      </c>
      <c r="E58" s="112">
        <v>9.3000000000000007</v>
      </c>
      <c r="F58" s="112">
        <v>9.1</v>
      </c>
      <c r="G58" s="112">
        <v>9.1</v>
      </c>
      <c r="H58" s="113">
        <v>48</v>
      </c>
      <c r="I58" s="88"/>
      <c r="J58" s="184"/>
      <c r="K58" s="111">
        <v>14.4</v>
      </c>
      <c r="L58" s="114">
        <v>47</v>
      </c>
      <c r="M58" s="115">
        <v>14</v>
      </c>
      <c r="N58" s="116">
        <v>47</v>
      </c>
      <c r="O58" s="111">
        <v>13.8</v>
      </c>
      <c r="P58" s="117">
        <v>45</v>
      </c>
      <c r="Q58" s="115">
        <v>13.6</v>
      </c>
      <c r="R58" s="116">
        <v>43</v>
      </c>
      <c r="S58" s="111">
        <v>13.5</v>
      </c>
      <c r="T58" s="117">
        <v>43</v>
      </c>
      <c r="U58" s="115">
        <v>13.4</v>
      </c>
      <c r="V58" s="118">
        <v>43</v>
      </c>
      <c r="W58" s="20"/>
      <c r="X58" s="220"/>
      <c r="Y58" s="123">
        <v>190</v>
      </c>
      <c r="Z58" s="123">
        <v>290</v>
      </c>
      <c r="AA58" s="123">
        <v>190</v>
      </c>
      <c r="AB58" s="123">
        <v>290</v>
      </c>
      <c r="AC58" s="123">
        <v>390</v>
      </c>
      <c r="AD58" s="123">
        <v>490</v>
      </c>
      <c r="AE58" s="124">
        <v>49</v>
      </c>
      <c r="AF58" s="20"/>
      <c r="AG58" s="220"/>
      <c r="AH58" s="119">
        <v>190</v>
      </c>
      <c r="AI58" s="119">
        <v>240</v>
      </c>
      <c r="AJ58" s="119">
        <v>290</v>
      </c>
      <c r="AK58" s="119">
        <v>340</v>
      </c>
      <c r="AL58" s="119">
        <v>390</v>
      </c>
      <c r="AM58" s="119">
        <v>440</v>
      </c>
      <c r="AN58" s="120">
        <v>48</v>
      </c>
    </row>
    <row r="59" spans="1:40" ht="13.5" customHeight="1" x14ac:dyDescent="0.25">
      <c r="A59" s="184"/>
      <c r="B59" s="111">
        <v>10.8</v>
      </c>
      <c r="C59" s="112">
        <v>10.199999999999999</v>
      </c>
      <c r="D59" s="112">
        <v>9.8000000000000007</v>
      </c>
      <c r="E59" s="112">
        <v>9.4</v>
      </c>
      <c r="F59" s="112"/>
      <c r="G59" s="112"/>
      <c r="H59" s="113">
        <v>47</v>
      </c>
      <c r="I59" s="88"/>
      <c r="J59" s="184"/>
      <c r="K59" s="111">
        <v>14.5</v>
      </c>
      <c r="L59" s="114">
        <v>46</v>
      </c>
      <c r="M59" s="115">
        <v>14.1</v>
      </c>
      <c r="N59" s="116">
        <v>46</v>
      </c>
      <c r="O59" s="111">
        <v>13.9</v>
      </c>
      <c r="P59" s="117">
        <v>44</v>
      </c>
      <c r="Q59" s="115">
        <v>13.7</v>
      </c>
      <c r="R59" s="116">
        <v>42</v>
      </c>
      <c r="S59" s="111">
        <v>13.6</v>
      </c>
      <c r="T59" s="117">
        <v>42</v>
      </c>
      <c r="U59" s="115">
        <v>13.5</v>
      </c>
      <c r="V59" s="118">
        <v>42</v>
      </c>
      <c r="W59" s="20"/>
      <c r="X59" s="220"/>
      <c r="Y59" s="119">
        <v>180</v>
      </c>
      <c r="Z59" s="119">
        <v>280</v>
      </c>
      <c r="AA59" s="119">
        <v>180</v>
      </c>
      <c r="AB59" s="119">
        <v>280</v>
      </c>
      <c r="AC59" s="119">
        <v>380</v>
      </c>
      <c r="AD59" s="119">
        <v>480</v>
      </c>
      <c r="AE59" s="120">
        <v>48</v>
      </c>
      <c r="AF59" s="20"/>
      <c r="AG59" s="220"/>
      <c r="AH59" s="119">
        <v>185</v>
      </c>
      <c r="AI59" s="119">
        <v>235</v>
      </c>
      <c r="AJ59" s="119">
        <v>285</v>
      </c>
      <c r="AK59" s="119">
        <v>335</v>
      </c>
      <c r="AL59" s="119">
        <v>385</v>
      </c>
      <c r="AM59" s="119">
        <v>435</v>
      </c>
      <c r="AN59" s="120">
        <v>47</v>
      </c>
    </row>
    <row r="60" spans="1:40" ht="13.5" customHeight="1" x14ac:dyDescent="0.25">
      <c r="A60" s="184"/>
      <c r="B60" s="111">
        <v>10.9</v>
      </c>
      <c r="C60" s="112">
        <v>10.3</v>
      </c>
      <c r="D60" s="112">
        <v>9.9</v>
      </c>
      <c r="E60" s="112">
        <v>9.5</v>
      </c>
      <c r="F60" s="112">
        <v>9.1999999999999993</v>
      </c>
      <c r="G60" s="112">
        <v>9.1999999999999993</v>
      </c>
      <c r="H60" s="113">
        <v>46</v>
      </c>
      <c r="I60" s="88"/>
      <c r="J60" s="184"/>
      <c r="K60" s="111">
        <v>14.6</v>
      </c>
      <c r="L60" s="114">
        <v>45</v>
      </c>
      <c r="M60" s="115">
        <v>14.2</v>
      </c>
      <c r="N60" s="116">
        <v>45</v>
      </c>
      <c r="O60" s="111">
        <v>14</v>
      </c>
      <c r="P60" s="117">
        <v>43</v>
      </c>
      <c r="Q60" s="115">
        <v>13.8</v>
      </c>
      <c r="R60" s="116">
        <v>41</v>
      </c>
      <c r="S60" s="111">
        <v>13.7</v>
      </c>
      <c r="T60" s="117">
        <v>41</v>
      </c>
      <c r="U60" s="115">
        <v>13.6</v>
      </c>
      <c r="V60" s="118">
        <v>41</v>
      </c>
      <c r="W60" s="20"/>
      <c r="X60" s="220"/>
      <c r="Y60" s="119">
        <v>170</v>
      </c>
      <c r="Z60" s="119">
        <v>270</v>
      </c>
      <c r="AA60" s="119">
        <v>170</v>
      </c>
      <c r="AB60" s="119">
        <v>270</v>
      </c>
      <c r="AC60" s="119">
        <v>370</v>
      </c>
      <c r="AD60" s="119">
        <v>470</v>
      </c>
      <c r="AE60" s="120">
        <v>47</v>
      </c>
      <c r="AF60" s="20"/>
      <c r="AG60" s="220"/>
      <c r="AH60" s="119">
        <v>180</v>
      </c>
      <c r="AI60" s="119">
        <v>230</v>
      </c>
      <c r="AJ60" s="119">
        <v>280</v>
      </c>
      <c r="AK60" s="119">
        <v>330</v>
      </c>
      <c r="AL60" s="119">
        <v>380</v>
      </c>
      <c r="AM60" s="119">
        <v>430</v>
      </c>
      <c r="AN60" s="120">
        <v>46</v>
      </c>
    </row>
    <row r="61" spans="1:40" ht="13.5" customHeight="1" x14ac:dyDescent="0.25">
      <c r="A61" s="184"/>
      <c r="B61" s="111">
        <v>11</v>
      </c>
      <c r="C61" s="112"/>
      <c r="D61" s="112">
        <v>10</v>
      </c>
      <c r="E61" s="112">
        <v>9.6</v>
      </c>
      <c r="F61" s="112">
        <v>9.3000000000000007</v>
      </c>
      <c r="G61" s="112">
        <v>9.3000000000000007</v>
      </c>
      <c r="H61" s="113">
        <v>45</v>
      </c>
      <c r="I61" s="88"/>
      <c r="J61" s="184"/>
      <c r="K61" s="111">
        <v>14.7</v>
      </c>
      <c r="L61" s="114">
        <v>45</v>
      </c>
      <c r="M61" s="115">
        <v>14.3</v>
      </c>
      <c r="N61" s="116">
        <v>44</v>
      </c>
      <c r="O61" s="111">
        <v>14.1</v>
      </c>
      <c r="P61" s="117">
        <v>42</v>
      </c>
      <c r="Q61" s="115">
        <v>13.9</v>
      </c>
      <c r="R61" s="116">
        <v>40</v>
      </c>
      <c r="S61" s="111">
        <v>13.8</v>
      </c>
      <c r="T61" s="117">
        <v>41</v>
      </c>
      <c r="U61" s="115">
        <v>13.7</v>
      </c>
      <c r="V61" s="118">
        <v>40</v>
      </c>
      <c r="W61" s="20"/>
      <c r="X61" s="220"/>
      <c r="Y61" s="119">
        <v>160</v>
      </c>
      <c r="Z61" s="119">
        <v>260</v>
      </c>
      <c r="AA61" s="119">
        <v>160</v>
      </c>
      <c r="AB61" s="119">
        <v>260</v>
      </c>
      <c r="AC61" s="119">
        <v>360</v>
      </c>
      <c r="AD61" s="119">
        <v>460</v>
      </c>
      <c r="AE61" s="120">
        <v>46</v>
      </c>
      <c r="AF61" s="20"/>
      <c r="AG61" s="220"/>
      <c r="AH61" s="119">
        <v>175</v>
      </c>
      <c r="AI61" s="119">
        <v>225</v>
      </c>
      <c r="AJ61" s="119">
        <v>275</v>
      </c>
      <c r="AK61" s="119">
        <v>325</v>
      </c>
      <c r="AL61" s="119">
        <v>375</v>
      </c>
      <c r="AM61" s="119">
        <v>425</v>
      </c>
      <c r="AN61" s="120">
        <v>45</v>
      </c>
    </row>
    <row r="62" spans="1:40" ht="13.5" customHeight="1" x14ac:dyDescent="0.25">
      <c r="A62" s="184"/>
      <c r="B62" s="111">
        <v>11.2</v>
      </c>
      <c r="C62" s="112">
        <v>10.4</v>
      </c>
      <c r="D62" s="112">
        <v>10.1</v>
      </c>
      <c r="E62" s="112">
        <v>9.6999999999999993</v>
      </c>
      <c r="F62" s="112">
        <v>9.4</v>
      </c>
      <c r="G62" s="112">
        <v>9.4</v>
      </c>
      <c r="H62" s="113">
        <v>44</v>
      </c>
      <c r="I62" s="88"/>
      <c r="J62" s="184"/>
      <c r="K62" s="111">
        <v>14.8</v>
      </c>
      <c r="L62" s="114">
        <v>44</v>
      </c>
      <c r="M62" s="115">
        <v>14.4</v>
      </c>
      <c r="N62" s="116">
        <v>43</v>
      </c>
      <c r="O62" s="111">
        <v>14.2</v>
      </c>
      <c r="P62" s="117">
        <v>42</v>
      </c>
      <c r="Q62" s="115">
        <v>14</v>
      </c>
      <c r="R62" s="116">
        <v>39</v>
      </c>
      <c r="S62" s="111">
        <v>13.9</v>
      </c>
      <c r="T62" s="117">
        <v>40</v>
      </c>
      <c r="U62" s="115">
        <v>13.8</v>
      </c>
      <c r="V62" s="118">
        <v>40</v>
      </c>
      <c r="W62" s="20"/>
      <c r="X62" s="220"/>
      <c r="Y62" s="119">
        <v>150</v>
      </c>
      <c r="Z62" s="119">
        <v>250</v>
      </c>
      <c r="AA62" s="119">
        <v>150</v>
      </c>
      <c r="AB62" s="119">
        <v>250</v>
      </c>
      <c r="AC62" s="119">
        <v>350</v>
      </c>
      <c r="AD62" s="119">
        <v>450</v>
      </c>
      <c r="AE62" s="120">
        <v>45</v>
      </c>
      <c r="AF62" s="20"/>
      <c r="AG62" s="220"/>
      <c r="AH62" s="119">
        <v>170</v>
      </c>
      <c r="AI62" s="119">
        <v>220</v>
      </c>
      <c r="AJ62" s="119">
        <v>270</v>
      </c>
      <c r="AK62" s="119">
        <v>320</v>
      </c>
      <c r="AL62" s="119">
        <v>370</v>
      </c>
      <c r="AM62" s="119">
        <v>420</v>
      </c>
      <c r="AN62" s="120">
        <v>44</v>
      </c>
    </row>
    <row r="63" spans="1:40" ht="13.5" customHeight="1" x14ac:dyDescent="0.25">
      <c r="A63" s="184"/>
      <c r="B63" s="111">
        <v>11.3</v>
      </c>
      <c r="C63" s="112">
        <v>10.5</v>
      </c>
      <c r="D63" s="112">
        <v>10.199999999999999</v>
      </c>
      <c r="E63" s="112">
        <v>9.8000000000000007</v>
      </c>
      <c r="F63" s="112"/>
      <c r="G63" s="112"/>
      <c r="H63" s="113">
        <v>43</v>
      </c>
      <c r="I63" s="88"/>
      <c r="J63" s="184"/>
      <c r="K63" s="111">
        <v>14.9</v>
      </c>
      <c r="L63" s="114">
        <v>43</v>
      </c>
      <c r="M63" s="115">
        <v>14.5</v>
      </c>
      <c r="N63" s="116">
        <v>43</v>
      </c>
      <c r="O63" s="111">
        <v>14.3</v>
      </c>
      <c r="P63" s="117">
        <v>41</v>
      </c>
      <c r="Q63" s="115">
        <v>14.1</v>
      </c>
      <c r="R63" s="116">
        <v>39</v>
      </c>
      <c r="S63" s="111">
        <v>14</v>
      </c>
      <c r="T63" s="117">
        <v>39</v>
      </c>
      <c r="U63" s="115">
        <v>13.9</v>
      </c>
      <c r="V63" s="118">
        <v>39</v>
      </c>
      <c r="W63" s="20"/>
      <c r="X63" s="220"/>
      <c r="Y63" s="119">
        <v>140</v>
      </c>
      <c r="Z63" s="119">
        <v>240</v>
      </c>
      <c r="AA63" s="119">
        <v>140</v>
      </c>
      <c r="AB63" s="119">
        <v>240</v>
      </c>
      <c r="AC63" s="119">
        <v>340</v>
      </c>
      <c r="AD63" s="119">
        <v>440</v>
      </c>
      <c r="AE63" s="120">
        <v>44</v>
      </c>
      <c r="AF63" s="20"/>
      <c r="AG63" s="220"/>
      <c r="AH63" s="119">
        <v>165</v>
      </c>
      <c r="AI63" s="119">
        <v>215</v>
      </c>
      <c r="AJ63" s="119">
        <v>265</v>
      </c>
      <c r="AK63" s="119">
        <v>315</v>
      </c>
      <c r="AL63" s="119">
        <v>365</v>
      </c>
      <c r="AM63" s="119">
        <v>415</v>
      </c>
      <c r="AN63" s="120">
        <v>43</v>
      </c>
    </row>
    <row r="64" spans="1:40" ht="13.5" customHeight="1" x14ac:dyDescent="0.25">
      <c r="A64" s="184"/>
      <c r="B64" s="111">
        <v>11.4</v>
      </c>
      <c r="C64" s="112">
        <v>10.6</v>
      </c>
      <c r="D64" s="112">
        <v>10.3</v>
      </c>
      <c r="E64" s="112">
        <v>9.9</v>
      </c>
      <c r="F64" s="112">
        <v>9.5</v>
      </c>
      <c r="G64" s="112">
        <v>9.5</v>
      </c>
      <c r="H64" s="113">
        <v>42</v>
      </c>
      <c r="I64" s="88"/>
      <c r="J64" s="184"/>
      <c r="K64" s="111">
        <v>15</v>
      </c>
      <c r="L64" s="114">
        <v>42</v>
      </c>
      <c r="M64" s="115">
        <v>14.6</v>
      </c>
      <c r="N64" s="116">
        <v>42</v>
      </c>
      <c r="O64" s="111">
        <v>14.4</v>
      </c>
      <c r="P64" s="117">
        <v>40</v>
      </c>
      <c r="Q64" s="115">
        <v>14.2</v>
      </c>
      <c r="R64" s="116">
        <v>38</v>
      </c>
      <c r="S64" s="111">
        <v>14.1</v>
      </c>
      <c r="T64" s="117">
        <v>38</v>
      </c>
      <c r="U64" s="115">
        <v>14</v>
      </c>
      <c r="V64" s="118">
        <v>38</v>
      </c>
      <c r="W64" s="20"/>
      <c r="X64" s="220"/>
      <c r="Y64" s="119">
        <v>130</v>
      </c>
      <c r="Z64" s="119">
        <v>230</v>
      </c>
      <c r="AA64" s="119">
        <v>130</v>
      </c>
      <c r="AB64" s="119">
        <v>230</v>
      </c>
      <c r="AC64" s="119">
        <v>330</v>
      </c>
      <c r="AD64" s="119">
        <v>430</v>
      </c>
      <c r="AE64" s="120">
        <v>43</v>
      </c>
      <c r="AF64" s="20"/>
      <c r="AG64" s="220"/>
      <c r="AH64" s="119">
        <v>160</v>
      </c>
      <c r="AI64" s="119">
        <v>210</v>
      </c>
      <c r="AJ64" s="119">
        <v>260</v>
      </c>
      <c r="AK64" s="119">
        <v>310</v>
      </c>
      <c r="AL64" s="119">
        <v>360</v>
      </c>
      <c r="AM64" s="119">
        <v>410</v>
      </c>
      <c r="AN64" s="120">
        <v>42</v>
      </c>
    </row>
    <row r="65" spans="1:40" ht="13.5" customHeight="1" x14ac:dyDescent="0.25">
      <c r="A65" s="184"/>
      <c r="B65" s="111">
        <v>11.5</v>
      </c>
      <c r="C65" s="112">
        <v>10.7</v>
      </c>
      <c r="D65" s="112">
        <v>10.4</v>
      </c>
      <c r="E65" s="112"/>
      <c r="F65" s="112">
        <v>9.6</v>
      </c>
      <c r="G65" s="112">
        <v>9.6</v>
      </c>
      <c r="H65" s="113">
        <v>41</v>
      </c>
      <c r="I65" s="88"/>
      <c r="J65" s="184"/>
      <c r="K65" s="111">
        <v>15.1</v>
      </c>
      <c r="L65" s="114">
        <v>41</v>
      </c>
      <c r="M65" s="115">
        <v>14.7</v>
      </c>
      <c r="N65" s="116">
        <v>41</v>
      </c>
      <c r="O65" s="111">
        <v>14.5</v>
      </c>
      <c r="P65" s="117">
        <v>39</v>
      </c>
      <c r="Q65" s="115">
        <v>14.3</v>
      </c>
      <c r="R65" s="116">
        <v>37</v>
      </c>
      <c r="S65" s="111">
        <v>14.2</v>
      </c>
      <c r="T65" s="117">
        <v>37</v>
      </c>
      <c r="U65" s="115">
        <v>14.1</v>
      </c>
      <c r="V65" s="118">
        <v>37</v>
      </c>
      <c r="W65" s="20"/>
      <c r="X65" s="220"/>
      <c r="Y65" s="119">
        <v>120</v>
      </c>
      <c r="Z65" s="119">
        <v>220</v>
      </c>
      <c r="AA65" s="119">
        <v>120</v>
      </c>
      <c r="AB65" s="119">
        <v>220</v>
      </c>
      <c r="AC65" s="119">
        <v>320</v>
      </c>
      <c r="AD65" s="119">
        <v>420</v>
      </c>
      <c r="AE65" s="120">
        <v>42</v>
      </c>
      <c r="AF65" s="20"/>
      <c r="AG65" s="220"/>
      <c r="AH65" s="119">
        <v>155</v>
      </c>
      <c r="AI65" s="119">
        <v>205</v>
      </c>
      <c r="AJ65" s="119">
        <v>255</v>
      </c>
      <c r="AK65" s="119">
        <v>305</v>
      </c>
      <c r="AL65" s="119">
        <v>355</v>
      </c>
      <c r="AM65" s="119">
        <v>405</v>
      </c>
      <c r="AN65" s="120">
        <v>41</v>
      </c>
    </row>
    <row r="66" spans="1:40" ht="13.5" customHeight="1" x14ac:dyDescent="0.25">
      <c r="A66" s="184"/>
      <c r="B66" s="111">
        <v>11.6</v>
      </c>
      <c r="C66" s="112">
        <v>10.8</v>
      </c>
      <c r="D66" s="112">
        <v>10.5</v>
      </c>
      <c r="E66" s="112">
        <v>10</v>
      </c>
      <c r="F66" s="112">
        <v>9.6999999999999993</v>
      </c>
      <c r="G66" s="112">
        <v>9.6999999999999993</v>
      </c>
      <c r="H66" s="113">
        <v>40</v>
      </c>
      <c r="I66" s="88"/>
      <c r="J66" s="184"/>
      <c r="K66" s="111">
        <v>15.2</v>
      </c>
      <c r="L66" s="114">
        <v>40</v>
      </c>
      <c r="M66" s="115">
        <v>14.8</v>
      </c>
      <c r="N66" s="116">
        <v>40</v>
      </c>
      <c r="O66" s="111">
        <v>14.6</v>
      </c>
      <c r="P66" s="117">
        <v>38</v>
      </c>
      <c r="Q66" s="115">
        <v>14.4</v>
      </c>
      <c r="R66" s="116">
        <v>36</v>
      </c>
      <c r="S66" s="111">
        <v>14.3</v>
      </c>
      <c r="T66" s="117">
        <v>36</v>
      </c>
      <c r="U66" s="115">
        <v>14.2</v>
      </c>
      <c r="V66" s="118">
        <v>36</v>
      </c>
      <c r="W66" s="20"/>
      <c r="X66" s="220"/>
      <c r="Y66" s="119">
        <v>110</v>
      </c>
      <c r="Z66" s="119">
        <v>210</v>
      </c>
      <c r="AA66" s="119">
        <v>110</v>
      </c>
      <c r="AB66" s="119">
        <v>210</v>
      </c>
      <c r="AC66" s="119">
        <v>310</v>
      </c>
      <c r="AD66" s="119">
        <v>410</v>
      </c>
      <c r="AE66" s="120">
        <v>41</v>
      </c>
      <c r="AF66" s="20"/>
      <c r="AG66" s="220"/>
      <c r="AH66" s="108">
        <v>150</v>
      </c>
      <c r="AI66" s="108">
        <v>200</v>
      </c>
      <c r="AJ66" s="108">
        <v>250</v>
      </c>
      <c r="AK66" s="108">
        <v>300</v>
      </c>
      <c r="AL66" s="108">
        <v>350</v>
      </c>
      <c r="AM66" s="108">
        <v>400</v>
      </c>
      <c r="AN66" s="122">
        <v>40</v>
      </c>
    </row>
    <row r="67" spans="1:40" ht="13.5" customHeight="1" x14ac:dyDescent="0.25">
      <c r="A67" s="184"/>
      <c r="B67" s="111">
        <v>11.7</v>
      </c>
      <c r="C67" s="112">
        <v>10.9</v>
      </c>
      <c r="D67" s="112">
        <v>10.6</v>
      </c>
      <c r="E67" s="112">
        <v>10.1</v>
      </c>
      <c r="F67" s="112">
        <v>9.8000000000000007</v>
      </c>
      <c r="G67" s="112">
        <v>9.8000000000000007</v>
      </c>
      <c r="H67" s="113">
        <v>39</v>
      </c>
      <c r="I67" s="88"/>
      <c r="J67" s="184"/>
      <c r="K67" s="111">
        <v>15.3</v>
      </c>
      <c r="L67" s="114">
        <v>40</v>
      </c>
      <c r="M67" s="115">
        <v>14.9</v>
      </c>
      <c r="N67" s="116">
        <v>39</v>
      </c>
      <c r="O67" s="111">
        <v>14.7</v>
      </c>
      <c r="P67" s="117">
        <v>37</v>
      </c>
      <c r="Q67" s="115">
        <v>14.5</v>
      </c>
      <c r="R67" s="116">
        <v>35</v>
      </c>
      <c r="S67" s="111">
        <v>14.4</v>
      </c>
      <c r="T67" s="117">
        <v>35</v>
      </c>
      <c r="U67" s="115">
        <v>14.3</v>
      </c>
      <c r="V67" s="118">
        <v>35</v>
      </c>
      <c r="W67" s="20"/>
      <c r="X67" s="220"/>
      <c r="Y67" s="108">
        <v>100</v>
      </c>
      <c r="Z67" s="108">
        <v>200</v>
      </c>
      <c r="AA67" s="108">
        <v>100</v>
      </c>
      <c r="AB67" s="108">
        <v>200</v>
      </c>
      <c r="AC67" s="108">
        <v>300</v>
      </c>
      <c r="AD67" s="108">
        <v>400</v>
      </c>
      <c r="AE67" s="122">
        <v>40</v>
      </c>
      <c r="AF67" s="20"/>
      <c r="AG67" s="220"/>
      <c r="AH67" s="123">
        <v>145</v>
      </c>
      <c r="AI67" s="123">
        <v>195</v>
      </c>
      <c r="AJ67" s="123">
        <v>245</v>
      </c>
      <c r="AK67" s="123">
        <v>295</v>
      </c>
      <c r="AL67" s="123">
        <v>345</v>
      </c>
      <c r="AM67" s="123">
        <v>395</v>
      </c>
      <c r="AN67" s="124">
        <v>39</v>
      </c>
    </row>
    <row r="68" spans="1:40" ht="13.5" customHeight="1" x14ac:dyDescent="0.25">
      <c r="A68" s="184"/>
      <c r="B68" s="111">
        <v>11.8</v>
      </c>
      <c r="C68" s="112">
        <v>11</v>
      </c>
      <c r="D68" s="112">
        <v>10.7</v>
      </c>
      <c r="E68" s="112">
        <v>10.199999999999999</v>
      </c>
      <c r="F68" s="112"/>
      <c r="G68" s="112"/>
      <c r="H68" s="113">
        <v>38</v>
      </c>
      <c r="I68" s="88"/>
      <c r="J68" s="184"/>
      <c r="K68" s="111">
        <v>15.4</v>
      </c>
      <c r="L68" s="114">
        <v>39</v>
      </c>
      <c r="M68" s="115">
        <v>15</v>
      </c>
      <c r="N68" s="116">
        <v>38</v>
      </c>
      <c r="O68" s="111">
        <v>14.8</v>
      </c>
      <c r="P68" s="117">
        <v>36</v>
      </c>
      <c r="Q68" s="115">
        <v>14.6</v>
      </c>
      <c r="R68" s="116">
        <v>34</v>
      </c>
      <c r="S68" s="111">
        <v>14.5</v>
      </c>
      <c r="T68" s="117">
        <v>35</v>
      </c>
      <c r="U68" s="115">
        <v>14.4</v>
      </c>
      <c r="V68" s="118">
        <v>34</v>
      </c>
      <c r="W68" s="20"/>
      <c r="X68" s="220"/>
      <c r="Y68" s="123">
        <v>90</v>
      </c>
      <c r="Z68" s="123">
        <v>190</v>
      </c>
      <c r="AA68" s="123">
        <v>90</v>
      </c>
      <c r="AB68" s="123">
        <v>190</v>
      </c>
      <c r="AC68" s="123">
        <v>290</v>
      </c>
      <c r="AD68" s="123">
        <v>390</v>
      </c>
      <c r="AE68" s="124">
        <v>39</v>
      </c>
      <c r="AF68" s="20"/>
      <c r="AG68" s="220"/>
      <c r="AH68" s="119">
        <v>140</v>
      </c>
      <c r="AI68" s="119">
        <v>190</v>
      </c>
      <c r="AJ68" s="119">
        <v>240</v>
      </c>
      <c r="AK68" s="119">
        <v>290</v>
      </c>
      <c r="AL68" s="119">
        <v>340</v>
      </c>
      <c r="AM68" s="119">
        <v>390</v>
      </c>
      <c r="AN68" s="120">
        <v>38</v>
      </c>
    </row>
    <row r="69" spans="1:40" ht="13.5" customHeight="1" x14ac:dyDescent="0.25">
      <c r="A69" s="184"/>
      <c r="B69" s="111">
        <v>11.9</v>
      </c>
      <c r="C69" s="112"/>
      <c r="D69" s="112">
        <v>10.8</v>
      </c>
      <c r="E69" s="112">
        <v>10.3</v>
      </c>
      <c r="F69" s="112">
        <v>9.9</v>
      </c>
      <c r="G69" s="112">
        <v>9.9</v>
      </c>
      <c r="H69" s="113">
        <v>37</v>
      </c>
      <c r="I69" s="88"/>
      <c r="J69" s="184"/>
      <c r="K69" s="111">
        <v>15.5</v>
      </c>
      <c r="L69" s="114">
        <v>38</v>
      </c>
      <c r="M69" s="115">
        <v>15.1</v>
      </c>
      <c r="N69" s="116">
        <v>37</v>
      </c>
      <c r="O69" s="111">
        <v>14.9</v>
      </c>
      <c r="P69" s="117">
        <v>36</v>
      </c>
      <c r="Q69" s="115">
        <v>14.7</v>
      </c>
      <c r="R69" s="116">
        <v>33</v>
      </c>
      <c r="S69" s="111">
        <v>14.6</v>
      </c>
      <c r="T69" s="117">
        <v>34</v>
      </c>
      <c r="U69" s="115">
        <v>14.5</v>
      </c>
      <c r="V69" s="118">
        <v>34</v>
      </c>
      <c r="W69" s="20"/>
      <c r="X69" s="220"/>
      <c r="Y69" s="119">
        <v>80</v>
      </c>
      <c r="Z69" s="119">
        <v>180</v>
      </c>
      <c r="AA69" s="119">
        <v>80</v>
      </c>
      <c r="AB69" s="119">
        <v>180</v>
      </c>
      <c r="AC69" s="119">
        <v>280</v>
      </c>
      <c r="AD69" s="119">
        <v>380</v>
      </c>
      <c r="AE69" s="120">
        <v>38</v>
      </c>
      <c r="AF69" s="20"/>
      <c r="AG69" s="220"/>
      <c r="AH69" s="119">
        <v>135</v>
      </c>
      <c r="AI69" s="119">
        <v>185</v>
      </c>
      <c r="AJ69" s="119">
        <v>235</v>
      </c>
      <c r="AK69" s="119">
        <v>285</v>
      </c>
      <c r="AL69" s="119">
        <v>335</v>
      </c>
      <c r="AM69" s="119">
        <v>385</v>
      </c>
      <c r="AN69" s="120">
        <v>37</v>
      </c>
    </row>
    <row r="70" spans="1:40" ht="13.5" customHeight="1" x14ac:dyDescent="0.25">
      <c r="A70" s="184"/>
      <c r="B70" s="111">
        <v>12</v>
      </c>
      <c r="C70" s="112">
        <v>11.2</v>
      </c>
      <c r="D70" s="112">
        <v>10.9</v>
      </c>
      <c r="E70" s="112">
        <v>10.4</v>
      </c>
      <c r="F70" s="112">
        <v>10</v>
      </c>
      <c r="G70" s="112">
        <v>10</v>
      </c>
      <c r="H70" s="113">
        <v>36</v>
      </c>
      <c r="I70" s="88"/>
      <c r="J70" s="184"/>
      <c r="K70" s="111">
        <v>15.6</v>
      </c>
      <c r="L70" s="114">
        <v>37</v>
      </c>
      <c r="M70" s="115">
        <v>15.2</v>
      </c>
      <c r="N70" s="116">
        <v>37</v>
      </c>
      <c r="O70" s="111">
        <v>15</v>
      </c>
      <c r="P70" s="117">
        <v>35</v>
      </c>
      <c r="Q70" s="115">
        <v>14.8</v>
      </c>
      <c r="R70" s="116">
        <v>32</v>
      </c>
      <c r="S70" s="111">
        <v>14.7</v>
      </c>
      <c r="T70" s="117">
        <v>33</v>
      </c>
      <c r="U70" s="115">
        <v>14.6</v>
      </c>
      <c r="V70" s="118">
        <v>33</v>
      </c>
      <c r="W70" s="20"/>
      <c r="X70" s="220"/>
      <c r="Y70" s="119">
        <v>70</v>
      </c>
      <c r="Z70" s="119">
        <v>170</v>
      </c>
      <c r="AA70" s="119">
        <v>70</v>
      </c>
      <c r="AB70" s="119">
        <v>170</v>
      </c>
      <c r="AC70" s="119">
        <v>270</v>
      </c>
      <c r="AD70" s="119">
        <v>370</v>
      </c>
      <c r="AE70" s="120">
        <v>37</v>
      </c>
      <c r="AF70" s="20"/>
      <c r="AG70" s="220"/>
      <c r="AH70" s="119">
        <v>130</v>
      </c>
      <c r="AI70" s="119">
        <v>180</v>
      </c>
      <c r="AJ70" s="119">
        <v>230</v>
      </c>
      <c r="AK70" s="119">
        <v>280</v>
      </c>
      <c r="AL70" s="119">
        <v>330</v>
      </c>
      <c r="AM70" s="119">
        <v>380</v>
      </c>
      <c r="AN70" s="120">
        <v>36</v>
      </c>
    </row>
    <row r="71" spans="1:40" ht="13.5" customHeight="1" x14ac:dyDescent="0.25">
      <c r="A71" s="184"/>
      <c r="B71" s="111">
        <v>12.1</v>
      </c>
      <c r="C71" s="112">
        <v>11.3</v>
      </c>
      <c r="D71" s="112">
        <v>11</v>
      </c>
      <c r="E71" s="112"/>
      <c r="F71" s="112">
        <v>10.1</v>
      </c>
      <c r="G71" s="112">
        <v>10.1</v>
      </c>
      <c r="H71" s="113">
        <v>35</v>
      </c>
      <c r="I71" s="88"/>
      <c r="J71" s="184"/>
      <c r="K71" s="111">
        <v>15.7</v>
      </c>
      <c r="L71" s="114">
        <v>37</v>
      </c>
      <c r="M71" s="115">
        <v>15.3</v>
      </c>
      <c r="N71" s="116">
        <v>36</v>
      </c>
      <c r="O71" s="111">
        <v>15.1</v>
      </c>
      <c r="P71" s="117">
        <v>34</v>
      </c>
      <c r="Q71" s="115">
        <v>14.9</v>
      </c>
      <c r="R71" s="116">
        <v>31</v>
      </c>
      <c r="S71" s="111">
        <v>14.8</v>
      </c>
      <c r="T71" s="117">
        <v>32</v>
      </c>
      <c r="U71" s="115">
        <v>14.7</v>
      </c>
      <c r="V71" s="118">
        <v>32</v>
      </c>
      <c r="W71" s="20"/>
      <c r="X71" s="220"/>
      <c r="Y71" s="119">
        <v>60</v>
      </c>
      <c r="Z71" s="119">
        <v>160</v>
      </c>
      <c r="AA71" s="119">
        <v>60</v>
      </c>
      <c r="AB71" s="119">
        <v>160</v>
      </c>
      <c r="AC71" s="119">
        <v>260</v>
      </c>
      <c r="AD71" s="119">
        <v>360</v>
      </c>
      <c r="AE71" s="120">
        <v>36</v>
      </c>
      <c r="AF71" s="20"/>
      <c r="AG71" s="220"/>
      <c r="AH71" s="119">
        <v>125</v>
      </c>
      <c r="AI71" s="119">
        <v>175</v>
      </c>
      <c r="AJ71" s="119">
        <v>225</v>
      </c>
      <c r="AK71" s="119">
        <v>275</v>
      </c>
      <c r="AL71" s="119">
        <v>325</v>
      </c>
      <c r="AM71" s="119">
        <v>375</v>
      </c>
      <c r="AN71" s="120">
        <v>35</v>
      </c>
    </row>
    <row r="72" spans="1:40" ht="13.5" customHeight="1" x14ac:dyDescent="0.25">
      <c r="A72" s="184"/>
      <c r="B72" s="111">
        <v>12.2</v>
      </c>
      <c r="C72" s="112">
        <v>11.4</v>
      </c>
      <c r="D72" s="112">
        <v>11.1</v>
      </c>
      <c r="E72" s="112">
        <v>10.5</v>
      </c>
      <c r="F72" s="112"/>
      <c r="G72" s="112"/>
      <c r="H72" s="113">
        <v>34</v>
      </c>
      <c r="I72" s="88"/>
      <c r="J72" s="184"/>
      <c r="K72" s="111">
        <v>15.8</v>
      </c>
      <c r="L72" s="114">
        <v>36</v>
      </c>
      <c r="M72" s="115">
        <v>15.4</v>
      </c>
      <c r="N72" s="116">
        <v>35</v>
      </c>
      <c r="O72" s="111">
        <v>15.2</v>
      </c>
      <c r="P72" s="117">
        <v>33</v>
      </c>
      <c r="Q72" s="115">
        <v>15</v>
      </c>
      <c r="R72" s="116">
        <v>30</v>
      </c>
      <c r="S72" s="111">
        <v>14.9</v>
      </c>
      <c r="T72" s="117">
        <v>31</v>
      </c>
      <c r="U72" s="115">
        <v>14.8</v>
      </c>
      <c r="V72" s="118">
        <v>31</v>
      </c>
      <c r="W72" s="20"/>
      <c r="X72" s="220"/>
      <c r="Y72" s="119">
        <v>50</v>
      </c>
      <c r="Z72" s="119">
        <v>150</v>
      </c>
      <c r="AA72" s="119">
        <v>50</v>
      </c>
      <c r="AB72" s="119">
        <v>150</v>
      </c>
      <c r="AC72" s="119">
        <v>250</v>
      </c>
      <c r="AD72" s="119">
        <v>350</v>
      </c>
      <c r="AE72" s="120">
        <v>35</v>
      </c>
      <c r="AF72" s="20"/>
      <c r="AG72" s="220"/>
      <c r="AH72" s="119">
        <v>120</v>
      </c>
      <c r="AI72" s="119">
        <v>170</v>
      </c>
      <c r="AJ72" s="119">
        <v>220</v>
      </c>
      <c r="AK72" s="119">
        <v>270</v>
      </c>
      <c r="AL72" s="119">
        <v>320</v>
      </c>
      <c r="AM72" s="119">
        <v>370</v>
      </c>
      <c r="AN72" s="120">
        <v>34</v>
      </c>
    </row>
    <row r="73" spans="1:40" ht="13.5" customHeight="1" x14ac:dyDescent="0.25">
      <c r="A73" s="184"/>
      <c r="B73" s="111">
        <v>12.3</v>
      </c>
      <c r="C73" s="112">
        <v>11.4</v>
      </c>
      <c r="D73" s="112">
        <v>11.2</v>
      </c>
      <c r="E73" s="112">
        <v>10.6</v>
      </c>
      <c r="F73" s="112">
        <v>10.199999999999999</v>
      </c>
      <c r="G73" s="112">
        <v>10.199999999999999</v>
      </c>
      <c r="H73" s="113">
        <v>33</v>
      </c>
      <c r="I73" s="88"/>
      <c r="J73" s="184"/>
      <c r="K73" s="111">
        <v>15.9</v>
      </c>
      <c r="L73" s="114">
        <v>35</v>
      </c>
      <c r="M73" s="115">
        <v>15.5</v>
      </c>
      <c r="N73" s="116">
        <v>34</v>
      </c>
      <c r="O73" s="111">
        <v>15.3</v>
      </c>
      <c r="P73" s="117">
        <v>32</v>
      </c>
      <c r="Q73" s="115">
        <v>15.1</v>
      </c>
      <c r="R73" s="116">
        <v>29</v>
      </c>
      <c r="S73" s="111">
        <v>15</v>
      </c>
      <c r="T73" s="117">
        <v>30</v>
      </c>
      <c r="U73" s="115">
        <v>14.9</v>
      </c>
      <c r="V73" s="118">
        <v>30</v>
      </c>
      <c r="W73" s="20"/>
      <c r="X73" s="220"/>
      <c r="Y73" s="119">
        <v>40</v>
      </c>
      <c r="Z73" s="119">
        <v>140</v>
      </c>
      <c r="AA73" s="119">
        <v>40</v>
      </c>
      <c r="AB73" s="119">
        <v>140</v>
      </c>
      <c r="AC73" s="119">
        <v>240</v>
      </c>
      <c r="AD73" s="119">
        <v>340</v>
      </c>
      <c r="AE73" s="120">
        <v>34</v>
      </c>
      <c r="AF73" s="20"/>
      <c r="AG73" s="220"/>
      <c r="AH73" s="119">
        <v>115</v>
      </c>
      <c r="AI73" s="119">
        <v>165</v>
      </c>
      <c r="AJ73" s="119">
        <v>215</v>
      </c>
      <c r="AK73" s="119">
        <v>265</v>
      </c>
      <c r="AL73" s="119">
        <v>315</v>
      </c>
      <c r="AM73" s="119">
        <v>365</v>
      </c>
      <c r="AN73" s="120">
        <v>33</v>
      </c>
    </row>
    <row r="74" spans="1:40" ht="13.5" customHeight="1" x14ac:dyDescent="0.25">
      <c r="A74" s="184"/>
      <c r="B74" s="111">
        <v>12.4</v>
      </c>
      <c r="C74" s="112">
        <v>11.5</v>
      </c>
      <c r="D74" s="112">
        <v>11.3</v>
      </c>
      <c r="E74" s="112">
        <v>10.7</v>
      </c>
      <c r="F74" s="112">
        <v>10.3</v>
      </c>
      <c r="G74" s="112">
        <v>10.3</v>
      </c>
      <c r="H74" s="113">
        <v>32</v>
      </c>
      <c r="I74" s="88"/>
      <c r="J74" s="184"/>
      <c r="K74" s="111">
        <v>16</v>
      </c>
      <c r="L74" s="114">
        <v>34</v>
      </c>
      <c r="M74" s="115">
        <v>15.6</v>
      </c>
      <c r="N74" s="116">
        <v>33</v>
      </c>
      <c r="O74" s="111">
        <v>15.4</v>
      </c>
      <c r="P74" s="117">
        <v>31</v>
      </c>
      <c r="Q74" s="115">
        <v>15.2</v>
      </c>
      <c r="R74" s="116">
        <v>28</v>
      </c>
      <c r="S74" s="111">
        <v>15.1</v>
      </c>
      <c r="T74" s="117">
        <v>29</v>
      </c>
      <c r="U74" s="115">
        <v>15</v>
      </c>
      <c r="V74" s="118">
        <v>29</v>
      </c>
      <c r="W74" s="20"/>
      <c r="X74" s="220"/>
      <c r="Y74" s="119">
        <v>30</v>
      </c>
      <c r="Z74" s="119">
        <v>130</v>
      </c>
      <c r="AA74" s="119">
        <v>30</v>
      </c>
      <c r="AB74" s="119">
        <v>130</v>
      </c>
      <c r="AC74" s="119">
        <v>230</v>
      </c>
      <c r="AD74" s="119">
        <v>330</v>
      </c>
      <c r="AE74" s="120">
        <v>33</v>
      </c>
      <c r="AF74" s="20"/>
      <c r="AG74" s="220"/>
      <c r="AH74" s="119">
        <v>110</v>
      </c>
      <c r="AI74" s="119">
        <v>160</v>
      </c>
      <c r="AJ74" s="119">
        <v>210</v>
      </c>
      <c r="AK74" s="119">
        <v>260</v>
      </c>
      <c r="AL74" s="119">
        <v>310</v>
      </c>
      <c r="AM74" s="119">
        <v>360</v>
      </c>
      <c r="AN74" s="120">
        <v>32</v>
      </c>
    </row>
    <row r="75" spans="1:40" ht="13.5" customHeight="1" x14ac:dyDescent="0.25">
      <c r="A75" s="184"/>
      <c r="B75" s="111">
        <v>12.5</v>
      </c>
      <c r="C75" s="112">
        <v>11.6</v>
      </c>
      <c r="D75" s="112">
        <v>11.4</v>
      </c>
      <c r="E75" s="112">
        <v>10.8</v>
      </c>
      <c r="F75" s="112">
        <v>10.4</v>
      </c>
      <c r="G75" s="112">
        <v>10.4</v>
      </c>
      <c r="H75" s="113">
        <v>31</v>
      </c>
      <c r="I75" s="88"/>
      <c r="J75" s="184"/>
      <c r="K75" s="111">
        <v>16.100000000000001</v>
      </c>
      <c r="L75" s="114">
        <v>33</v>
      </c>
      <c r="M75" s="115">
        <v>15.7</v>
      </c>
      <c r="N75" s="116">
        <v>32</v>
      </c>
      <c r="O75" s="111">
        <v>15.5</v>
      </c>
      <c r="P75" s="117">
        <v>30</v>
      </c>
      <c r="Q75" s="115">
        <v>15.3</v>
      </c>
      <c r="R75" s="116">
        <v>27</v>
      </c>
      <c r="S75" s="111">
        <v>15.2</v>
      </c>
      <c r="T75" s="117">
        <v>28</v>
      </c>
      <c r="U75" s="115">
        <v>15.1</v>
      </c>
      <c r="V75" s="118">
        <v>28</v>
      </c>
      <c r="W75" s="20"/>
      <c r="X75" s="220"/>
      <c r="Y75" s="119">
        <v>20</v>
      </c>
      <c r="Z75" s="119">
        <v>120</v>
      </c>
      <c r="AA75" s="119">
        <v>20</v>
      </c>
      <c r="AB75" s="119">
        <v>120</v>
      </c>
      <c r="AC75" s="119">
        <v>220</v>
      </c>
      <c r="AD75" s="119">
        <v>320</v>
      </c>
      <c r="AE75" s="120">
        <v>32</v>
      </c>
      <c r="AF75" s="20"/>
      <c r="AG75" s="220"/>
      <c r="AH75" s="119">
        <v>105</v>
      </c>
      <c r="AI75" s="119">
        <v>155</v>
      </c>
      <c r="AJ75" s="119">
        <v>205</v>
      </c>
      <c r="AK75" s="119">
        <v>255</v>
      </c>
      <c r="AL75" s="119">
        <v>305</v>
      </c>
      <c r="AM75" s="119">
        <v>355</v>
      </c>
      <c r="AN75" s="120">
        <v>31</v>
      </c>
    </row>
    <row r="76" spans="1:40" ht="13.5" customHeight="1" x14ac:dyDescent="0.25">
      <c r="A76" s="184"/>
      <c r="B76" s="142">
        <v>12.6</v>
      </c>
      <c r="C76" s="112">
        <v>11.7</v>
      </c>
      <c r="D76" s="112">
        <v>11.5</v>
      </c>
      <c r="E76" s="143">
        <v>10.9</v>
      </c>
      <c r="F76" s="143">
        <v>10.5</v>
      </c>
      <c r="G76" s="143">
        <v>10.5</v>
      </c>
      <c r="H76" s="113">
        <v>30</v>
      </c>
      <c r="I76" s="88"/>
      <c r="J76" s="184"/>
      <c r="K76" s="142">
        <v>16.2</v>
      </c>
      <c r="L76" s="114">
        <v>33</v>
      </c>
      <c r="M76" s="115">
        <v>15.8</v>
      </c>
      <c r="N76" s="116">
        <v>32</v>
      </c>
      <c r="O76" s="111">
        <v>15.6</v>
      </c>
      <c r="P76" s="117">
        <v>30</v>
      </c>
      <c r="Q76" s="144">
        <v>15.4</v>
      </c>
      <c r="R76" s="116">
        <v>26</v>
      </c>
      <c r="S76" s="142">
        <v>15.3</v>
      </c>
      <c r="T76" s="117">
        <v>27</v>
      </c>
      <c r="U76" s="144">
        <v>15.2</v>
      </c>
      <c r="V76" s="118">
        <v>27</v>
      </c>
      <c r="W76" s="20"/>
      <c r="X76" s="220"/>
      <c r="Y76" s="119">
        <v>10</v>
      </c>
      <c r="Z76" s="119">
        <v>110</v>
      </c>
      <c r="AA76" s="119">
        <v>10</v>
      </c>
      <c r="AB76" s="119">
        <v>110</v>
      </c>
      <c r="AC76" s="119">
        <v>210</v>
      </c>
      <c r="AD76" s="119">
        <v>310</v>
      </c>
      <c r="AE76" s="120">
        <v>31</v>
      </c>
      <c r="AF76" s="20"/>
      <c r="AG76" s="220"/>
      <c r="AH76" s="108">
        <v>100</v>
      </c>
      <c r="AI76" s="108">
        <v>150</v>
      </c>
      <c r="AJ76" s="108">
        <v>200</v>
      </c>
      <c r="AK76" s="108">
        <v>250</v>
      </c>
      <c r="AL76" s="108">
        <v>300</v>
      </c>
      <c r="AM76" s="108">
        <v>350</v>
      </c>
      <c r="AN76" s="122">
        <v>30</v>
      </c>
    </row>
    <row r="77" spans="1:40" ht="13.5" customHeight="1" x14ac:dyDescent="0.25">
      <c r="A77" s="184"/>
      <c r="B77" s="111">
        <v>12.7</v>
      </c>
      <c r="C77" s="112">
        <v>11.8</v>
      </c>
      <c r="D77" s="112">
        <v>11.6</v>
      </c>
      <c r="E77" s="112">
        <v>11</v>
      </c>
      <c r="F77" s="112">
        <v>10.6</v>
      </c>
      <c r="G77" s="112">
        <v>10.6</v>
      </c>
      <c r="H77" s="113">
        <v>29</v>
      </c>
      <c r="I77" s="88"/>
      <c r="J77" s="184"/>
      <c r="K77" s="111">
        <v>16.3</v>
      </c>
      <c r="L77" s="114">
        <v>32</v>
      </c>
      <c r="M77" s="115">
        <v>15.9</v>
      </c>
      <c r="N77" s="116">
        <v>31</v>
      </c>
      <c r="O77" s="111">
        <v>15.7</v>
      </c>
      <c r="P77" s="117">
        <v>29</v>
      </c>
      <c r="Q77" s="115">
        <v>15.5</v>
      </c>
      <c r="R77" s="116">
        <v>25</v>
      </c>
      <c r="S77" s="111">
        <v>15.4</v>
      </c>
      <c r="T77" s="117">
        <v>26</v>
      </c>
      <c r="U77" s="115">
        <v>15.3</v>
      </c>
      <c r="V77" s="118">
        <v>26</v>
      </c>
      <c r="W77" s="20"/>
      <c r="X77" s="220"/>
      <c r="Y77" s="129"/>
      <c r="Z77" s="129">
        <v>100</v>
      </c>
      <c r="AA77" s="129"/>
      <c r="AB77" s="129">
        <v>100</v>
      </c>
      <c r="AC77" s="129">
        <v>200</v>
      </c>
      <c r="AD77" s="129">
        <v>300</v>
      </c>
      <c r="AE77" s="128">
        <v>30</v>
      </c>
      <c r="AF77" s="20"/>
      <c r="AG77" s="220"/>
      <c r="AH77" s="123">
        <v>95</v>
      </c>
      <c r="AI77" s="123">
        <v>145</v>
      </c>
      <c r="AJ77" s="123">
        <v>195</v>
      </c>
      <c r="AK77" s="123">
        <v>245</v>
      </c>
      <c r="AL77" s="123">
        <v>295</v>
      </c>
      <c r="AM77" s="123">
        <v>345</v>
      </c>
      <c r="AN77" s="124">
        <v>29</v>
      </c>
    </row>
    <row r="78" spans="1:40" ht="13.5" customHeight="1" x14ac:dyDescent="0.25">
      <c r="A78" s="184"/>
      <c r="B78" s="142">
        <v>12.8</v>
      </c>
      <c r="C78" s="112">
        <v>11.9</v>
      </c>
      <c r="D78" s="143">
        <v>11.7</v>
      </c>
      <c r="E78" s="143">
        <v>11.1</v>
      </c>
      <c r="F78" s="143">
        <v>10.7</v>
      </c>
      <c r="G78" s="143">
        <v>10.7</v>
      </c>
      <c r="H78" s="113">
        <v>28</v>
      </c>
      <c r="I78" s="88"/>
      <c r="J78" s="184"/>
      <c r="K78" s="142">
        <v>16.399999999999999</v>
      </c>
      <c r="L78" s="114">
        <v>31</v>
      </c>
      <c r="M78" s="115">
        <v>16</v>
      </c>
      <c r="N78" s="116">
        <v>30</v>
      </c>
      <c r="O78" s="142">
        <v>15.8</v>
      </c>
      <c r="P78" s="117">
        <v>28</v>
      </c>
      <c r="Q78" s="144">
        <v>15.6</v>
      </c>
      <c r="R78" s="116">
        <v>24</v>
      </c>
      <c r="S78" s="142">
        <v>15.5</v>
      </c>
      <c r="T78" s="117">
        <v>25</v>
      </c>
      <c r="U78" s="144">
        <v>15.4</v>
      </c>
      <c r="V78" s="118">
        <v>25</v>
      </c>
      <c r="W78" s="20"/>
      <c r="X78" s="220"/>
      <c r="Y78" s="131"/>
      <c r="Z78" s="131">
        <v>90</v>
      </c>
      <c r="AA78" s="131"/>
      <c r="AB78" s="131">
        <v>90</v>
      </c>
      <c r="AC78" s="131">
        <v>190</v>
      </c>
      <c r="AD78" s="131">
        <v>290</v>
      </c>
      <c r="AE78" s="130">
        <v>29</v>
      </c>
      <c r="AF78" s="20"/>
      <c r="AG78" s="220"/>
      <c r="AH78" s="119">
        <v>90</v>
      </c>
      <c r="AI78" s="119">
        <v>140</v>
      </c>
      <c r="AJ78" s="119">
        <v>190</v>
      </c>
      <c r="AK78" s="119">
        <v>240</v>
      </c>
      <c r="AL78" s="119">
        <v>290</v>
      </c>
      <c r="AM78" s="119">
        <v>340</v>
      </c>
      <c r="AN78" s="120">
        <v>28</v>
      </c>
    </row>
    <row r="79" spans="1:40" ht="13.5" customHeight="1" x14ac:dyDescent="0.25">
      <c r="A79" s="184"/>
      <c r="B79" s="111">
        <v>12.9</v>
      </c>
      <c r="C79" s="112">
        <v>12</v>
      </c>
      <c r="D79" s="112">
        <v>11.8</v>
      </c>
      <c r="E79" s="112">
        <v>11.2</v>
      </c>
      <c r="F79" s="112"/>
      <c r="G79" s="112">
        <v>10.8</v>
      </c>
      <c r="H79" s="113">
        <v>27</v>
      </c>
      <c r="I79" s="88"/>
      <c r="J79" s="184"/>
      <c r="K79" s="111">
        <v>16.5</v>
      </c>
      <c r="L79" s="114">
        <v>30</v>
      </c>
      <c r="M79" s="115">
        <v>16.100000000000001</v>
      </c>
      <c r="N79" s="116">
        <v>29</v>
      </c>
      <c r="O79" s="111">
        <v>15.9</v>
      </c>
      <c r="P79" s="117">
        <v>27</v>
      </c>
      <c r="Q79" s="115">
        <v>15.7</v>
      </c>
      <c r="R79" s="116">
        <v>23</v>
      </c>
      <c r="S79" s="111">
        <v>15.6</v>
      </c>
      <c r="T79" s="117">
        <v>24</v>
      </c>
      <c r="U79" s="115">
        <v>15.5</v>
      </c>
      <c r="V79" s="118">
        <v>24</v>
      </c>
      <c r="W79" s="20"/>
      <c r="X79" s="220"/>
      <c r="Y79" s="127"/>
      <c r="Z79" s="127">
        <v>80</v>
      </c>
      <c r="AA79" s="127"/>
      <c r="AB79" s="127">
        <v>80</v>
      </c>
      <c r="AC79" s="127">
        <v>180</v>
      </c>
      <c r="AD79" s="127">
        <v>280</v>
      </c>
      <c r="AE79" s="126">
        <v>28</v>
      </c>
      <c r="AF79" s="20"/>
      <c r="AG79" s="220"/>
      <c r="AH79" s="119">
        <v>85</v>
      </c>
      <c r="AI79" s="119">
        <v>135</v>
      </c>
      <c r="AJ79" s="119">
        <v>185</v>
      </c>
      <c r="AK79" s="119">
        <v>235</v>
      </c>
      <c r="AL79" s="119">
        <v>285</v>
      </c>
      <c r="AM79" s="119">
        <v>335</v>
      </c>
      <c r="AN79" s="120">
        <v>27</v>
      </c>
    </row>
    <row r="80" spans="1:40" ht="13.5" customHeight="1" x14ac:dyDescent="0.25">
      <c r="A80" s="184"/>
      <c r="B80" s="142">
        <v>13</v>
      </c>
      <c r="C80" s="143"/>
      <c r="D80" s="143">
        <v>11.9</v>
      </c>
      <c r="E80" s="143">
        <v>11.3</v>
      </c>
      <c r="F80" s="143">
        <v>11</v>
      </c>
      <c r="G80" s="143">
        <v>10.9</v>
      </c>
      <c r="H80" s="113">
        <v>26</v>
      </c>
      <c r="I80" s="88"/>
      <c r="J80" s="184"/>
      <c r="K80" s="142">
        <v>16.600000000000001</v>
      </c>
      <c r="L80" s="114">
        <v>29</v>
      </c>
      <c r="M80" s="144">
        <v>16.2</v>
      </c>
      <c r="N80" s="116">
        <v>29</v>
      </c>
      <c r="O80" s="142">
        <v>16</v>
      </c>
      <c r="P80" s="117">
        <v>26</v>
      </c>
      <c r="Q80" s="144">
        <v>15.8</v>
      </c>
      <c r="R80" s="116">
        <v>22</v>
      </c>
      <c r="S80" s="142">
        <v>15.7</v>
      </c>
      <c r="T80" s="117">
        <v>23</v>
      </c>
      <c r="U80" s="144">
        <v>15.6</v>
      </c>
      <c r="V80" s="118">
        <v>23</v>
      </c>
      <c r="W80" s="20"/>
      <c r="X80" s="220"/>
      <c r="Y80" s="127"/>
      <c r="Z80" s="127">
        <v>70</v>
      </c>
      <c r="AA80" s="127"/>
      <c r="AB80" s="127">
        <v>70</v>
      </c>
      <c r="AC80" s="127">
        <v>170</v>
      </c>
      <c r="AD80" s="127">
        <v>270</v>
      </c>
      <c r="AE80" s="126">
        <v>27</v>
      </c>
      <c r="AF80" s="20"/>
      <c r="AG80" s="220"/>
      <c r="AH80" s="119">
        <v>80</v>
      </c>
      <c r="AI80" s="119">
        <v>130</v>
      </c>
      <c r="AJ80" s="119">
        <v>180</v>
      </c>
      <c r="AK80" s="119">
        <v>230</v>
      </c>
      <c r="AL80" s="119">
        <v>280</v>
      </c>
      <c r="AM80" s="119">
        <v>330</v>
      </c>
      <c r="AN80" s="120">
        <v>26</v>
      </c>
    </row>
    <row r="81" spans="1:40" ht="13.5" customHeight="1" x14ac:dyDescent="0.25">
      <c r="A81" s="184"/>
      <c r="B81" s="111">
        <v>13.1</v>
      </c>
      <c r="C81" s="112">
        <v>12.3</v>
      </c>
      <c r="D81" s="112">
        <v>12</v>
      </c>
      <c r="E81" s="112"/>
      <c r="F81" s="112"/>
      <c r="G81" s="112"/>
      <c r="H81" s="113">
        <v>25</v>
      </c>
      <c r="I81" s="88"/>
      <c r="J81" s="184"/>
      <c r="K81" s="111">
        <v>16.7</v>
      </c>
      <c r="L81" s="114">
        <v>29</v>
      </c>
      <c r="M81" s="115">
        <v>16.3</v>
      </c>
      <c r="N81" s="116">
        <v>28</v>
      </c>
      <c r="O81" s="111">
        <v>16.100000000000001</v>
      </c>
      <c r="P81" s="117">
        <v>25</v>
      </c>
      <c r="Q81" s="115">
        <v>15.9</v>
      </c>
      <c r="R81" s="116">
        <v>21</v>
      </c>
      <c r="S81" s="111">
        <v>15.8</v>
      </c>
      <c r="T81" s="117">
        <v>22</v>
      </c>
      <c r="U81" s="115">
        <v>15.7</v>
      </c>
      <c r="V81" s="118">
        <v>22</v>
      </c>
      <c r="W81" s="20"/>
      <c r="X81" s="220"/>
      <c r="Y81" s="127"/>
      <c r="Z81" s="127">
        <v>60</v>
      </c>
      <c r="AA81" s="127"/>
      <c r="AB81" s="127">
        <v>60</v>
      </c>
      <c r="AC81" s="127">
        <v>160</v>
      </c>
      <c r="AD81" s="127">
        <v>260</v>
      </c>
      <c r="AE81" s="126">
        <v>26</v>
      </c>
      <c r="AF81" s="20"/>
      <c r="AG81" s="220"/>
      <c r="AH81" s="119">
        <v>75</v>
      </c>
      <c r="AI81" s="119">
        <v>125</v>
      </c>
      <c r="AJ81" s="119">
        <v>175</v>
      </c>
      <c r="AK81" s="119">
        <v>225</v>
      </c>
      <c r="AL81" s="119">
        <v>275</v>
      </c>
      <c r="AM81" s="119">
        <v>325</v>
      </c>
      <c r="AN81" s="120">
        <v>25</v>
      </c>
    </row>
    <row r="82" spans="1:40" ht="13.5" customHeight="1" x14ac:dyDescent="0.25">
      <c r="A82" s="184"/>
      <c r="B82" s="142">
        <v>13.2</v>
      </c>
      <c r="C82" s="143"/>
      <c r="D82" s="143">
        <v>12.1</v>
      </c>
      <c r="E82" s="143">
        <v>11.6</v>
      </c>
      <c r="F82" s="143">
        <v>11.3</v>
      </c>
      <c r="G82" s="143">
        <v>11.2</v>
      </c>
      <c r="H82" s="113">
        <v>24</v>
      </c>
      <c r="I82" s="88"/>
      <c r="J82" s="184"/>
      <c r="K82" s="142">
        <v>16.8</v>
      </c>
      <c r="L82" s="114">
        <v>28</v>
      </c>
      <c r="M82" s="144">
        <v>16.399999999999999</v>
      </c>
      <c r="N82" s="116">
        <v>27</v>
      </c>
      <c r="O82" s="142">
        <v>16.2</v>
      </c>
      <c r="P82" s="117">
        <v>24</v>
      </c>
      <c r="Q82" s="144">
        <v>16</v>
      </c>
      <c r="R82" s="116">
        <v>19</v>
      </c>
      <c r="S82" s="142">
        <v>15.9</v>
      </c>
      <c r="T82" s="117">
        <v>21</v>
      </c>
      <c r="U82" s="144">
        <v>15.8</v>
      </c>
      <c r="V82" s="118">
        <v>21</v>
      </c>
      <c r="W82" s="20"/>
      <c r="X82" s="220"/>
      <c r="Y82" s="127"/>
      <c r="Z82" s="127">
        <v>50</v>
      </c>
      <c r="AA82" s="127"/>
      <c r="AB82" s="127">
        <v>50</v>
      </c>
      <c r="AC82" s="127">
        <v>150</v>
      </c>
      <c r="AD82" s="127">
        <v>250</v>
      </c>
      <c r="AE82" s="126">
        <v>25</v>
      </c>
      <c r="AF82" s="20"/>
      <c r="AG82" s="220"/>
      <c r="AH82" s="119">
        <v>70</v>
      </c>
      <c r="AI82" s="119">
        <v>120</v>
      </c>
      <c r="AJ82" s="119">
        <v>170</v>
      </c>
      <c r="AK82" s="119">
        <v>220</v>
      </c>
      <c r="AL82" s="119">
        <v>270</v>
      </c>
      <c r="AM82" s="119">
        <v>320</v>
      </c>
      <c r="AN82" s="120">
        <v>24</v>
      </c>
    </row>
    <row r="83" spans="1:40" ht="13.5" customHeight="1" x14ac:dyDescent="0.25">
      <c r="A83" s="184"/>
      <c r="B83" s="111">
        <v>13.3</v>
      </c>
      <c r="C83" s="112">
        <v>12.6</v>
      </c>
      <c r="D83" s="112"/>
      <c r="E83" s="112"/>
      <c r="F83" s="112"/>
      <c r="G83" s="112"/>
      <c r="H83" s="113">
        <v>23</v>
      </c>
      <c r="I83" s="88"/>
      <c r="J83" s="184"/>
      <c r="K83" s="111">
        <v>16.899999999999999</v>
      </c>
      <c r="L83" s="114">
        <v>27</v>
      </c>
      <c r="M83" s="115">
        <v>16.5</v>
      </c>
      <c r="N83" s="116">
        <v>26</v>
      </c>
      <c r="O83" s="111">
        <v>16.3</v>
      </c>
      <c r="P83" s="117">
        <v>23</v>
      </c>
      <c r="Q83" s="115">
        <v>16.100000000000001</v>
      </c>
      <c r="R83" s="116">
        <v>17</v>
      </c>
      <c r="S83" s="111">
        <v>16</v>
      </c>
      <c r="T83" s="117">
        <v>19</v>
      </c>
      <c r="U83" s="115">
        <v>15.9</v>
      </c>
      <c r="V83" s="118">
        <v>19</v>
      </c>
      <c r="W83" s="20"/>
      <c r="X83" s="220"/>
      <c r="Y83" s="127"/>
      <c r="Z83" s="127">
        <v>40</v>
      </c>
      <c r="AA83" s="127"/>
      <c r="AB83" s="127">
        <v>40</v>
      </c>
      <c r="AC83" s="127">
        <v>140</v>
      </c>
      <c r="AD83" s="127">
        <v>240</v>
      </c>
      <c r="AE83" s="126">
        <v>24</v>
      </c>
      <c r="AF83" s="20"/>
      <c r="AG83" s="220"/>
      <c r="AH83" s="119">
        <v>65</v>
      </c>
      <c r="AI83" s="119">
        <v>115</v>
      </c>
      <c r="AJ83" s="119">
        <v>165</v>
      </c>
      <c r="AK83" s="119">
        <v>215</v>
      </c>
      <c r="AL83" s="119">
        <v>265</v>
      </c>
      <c r="AM83" s="119">
        <v>315</v>
      </c>
      <c r="AN83" s="120">
        <v>23</v>
      </c>
    </row>
    <row r="84" spans="1:40" ht="13.5" customHeight="1" x14ac:dyDescent="0.25">
      <c r="A84" s="184"/>
      <c r="B84" s="142">
        <v>13.4</v>
      </c>
      <c r="C84" s="143"/>
      <c r="D84" s="143">
        <v>12.4</v>
      </c>
      <c r="E84" s="143">
        <v>11.9</v>
      </c>
      <c r="F84" s="143">
        <v>11.6</v>
      </c>
      <c r="G84" s="143">
        <v>11.5</v>
      </c>
      <c r="H84" s="113">
        <v>22</v>
      </c>
      <c r="I84" s="88"/>
      <c r="J84" s="184"/>
      <c r="K84" s="142">
        <v>17</v>
      </c>
      <c r="L84" s="114">
        <v>25</v>
      </c>
      <c r="M84" s="144">
        <v>16.600000000000001</v>
      </c>
      <c r="N84" s="116">
        <v>24</v>
      </c>
      <c r="O84" s="142">
        <v>16.399999999999999</v>
      </c>
      <c r="P84" s="117">
        <v>22</v>
      </c>
      <c r="Q84" s="144">
        <v>16.2</v>
      </c>
      <c r="R84" s="116">
        <v>15</v>
      </c>
      <c r="S84" s="142">
        <v>16.100000000000001</v>
      </c>
      <c r="T84" s="117">
        <v>17</v>
      </c>
      <c r="U84" s="144">
        <v>16</v>
      </c>
      <c r="V84" s="118">
        <v>17</v>
      </c>
      <c r="W84" s="20"/>
      <c r="X84" s="220"/>
      <c r="Y84" s="127"/>
      <c r="Z84" s="127">
        <v>30</v>
      </c>
      <c r="AA84" s="127"/>
      <c r="AB84" s="127">
        <v>30</v>
      </c>
      <c r="AC84" s="127">
        <v>130</v>
      </c>
      <c r="AD84" s="127">
        <v>230</v>
      </c>
      <c r="AE84" s="126">
        <v>23</v>
      </c>
      <c r="AF84" s="20"/>
      <c r="AG84" s="220"/>
      <c r="AH84" s="119">
        <v>60</v>
      </c>
      <c r="AI84" s="119">
        <v>110</v>
      </c>
      <c r="AJ84" s="119">
        <v>160</v>
      </c>
      <c r="AK84" s="119">
        <v>210</v>
      </c>
      <c r="AL84" s="119">
        <v>260</v>
      </c>
      <c r="AM84" s="119">
        <v>310</v>
      </c>
      <c r="AN84" s="120">
        <v>22</v>
      </c>
    </row>
    <row r="85" spans="1:40" ht="13.5" customHeight="1" x14ac:dyDescent="0.25">
      <c r="A85" s="184"/>
      <c r="B85" s="111">
        <v>13.5</v>
      </c>
      <c r="C85" s="112">
        <v>12.9</v>
      </c>
      <c r="D85" s="112"/>
      <c r="E85" s="112"/>
      <c r="F85" s="112"/>
      <c r="G85" s="112"/>
      <c r="H85" s="113">
        <v>21</v>
      </c>
      <c r="I85" s="88"/>
      <c r="J85" s="184"/>
      <c r="K85" s="111">
        <v>17.100000000000001</v>
      </c>
      <c r="L85" s="114">
        <v>23</v>
      </c>
      <c r="M85" s="115">
        <v>16.7</v>
      </c>
      <c r="N85" s="116">
        <v>22</v>
      </c>
      <c r="O85" s="111">
        <v>16.5</v>
      </c>
      <c r="P85" s="117">
        <v>20</v>
      </c>
      <c r="Q85" s="115">
        <v>16.3</v>
      </c>
      <c r="R85" s="116">
        <v>13</v>
      </c>
      <c r="S85" s="111">
        <v>16.2</v>
      </c>
      <c r="T85" s="117">
        <v>15</v>
      </c>
      <c r="U85" s="115">
        <v>16.100000000000001</v>
      </c>
      <c r="V85" s="118">
        <v>15</v>
      </c>
      <c r="W85" s="20"/>
      <c r="X85" s="220"/>
      <c r="Y85" s="127"/>
      <c r="Z85" s="127">
        <v>20</v>
      </c>
      <c r="AA85" s="127"/>
      <c r="AB85" s="127">
        <v>20</v>
      </c>
      <c r="AC85" s="127">
        <v>120</v>
      </c>
      <c r="AD85" s="127">
        <v>220</v>
      </c>
      <c r="AE85" s="126">
        <v>22</v>
      </c>
      <c r="AF85" s="20"/>
      <c r="AG85" s="220"/>
      <c r="AH85" s="119">
        <v>55</v>
      </c>
      <c r="AI85" s="119">
        <v>105</v>
      </c>
      <c r="AJ85" s="119">
        <v>155</v>
      </c>
      <c r="AK85" s="119">
        <v>205</v>
      </c>
      <c r="AL85" s="119">
        <v>255</v>
      </c>
      <c r="AM85" s="119">
        <v>305</v>
      </c>
      <c r="AN85" s="120">
        <v>21</v>
      </c>
    </row>
    <row r="86" spans="1:40" ht="13.5" customHeight="1" x14ac:dyDescent="0.25">
      <c r="A86" s="184"/>
      <c r="B86" s="142">
        <v>13.6</v>
      </c>
      <c r="C86" s="143"/>
      <c r="D86" s="143">
        <v>12.7</v>
      </c>
      <c r="E86" s="143">
        <v>12.2</v>
      </c>
      <c r="F86" s="143">
        <v>11.9</v>
      </c>
      <c r="G86" s="143">
        <v>11.8</v>
      </c>
      <c r="H86" s="113">
        <v>20</v>
      </c>
      <c r="I86" s="88"/>
      <c r="J86" s="184"/>
      <c r="K86" s="142">
        <v>17.2</v>
      </c>
      <c r="L86" s="114">
        <v>21</v>
      </c>
      <c r="M86" s="144">
        <v>16.8</v>
      </c>
      <c r="N86" s="116">
        <v>20</v>
      </c>
      <c r="O86" s="142">
        <v>16.600000000000001</v>
      </c>
      <c r="P86" s="117">
        <v>18</v>
      </c>
      <c r="Q86" s="144">
        <v>16.399999999999999</v>
      </c>
      <c r="R86" s="116">
        <v>11</v>
      </c>
      <c r="S86" s="142">
        <v>16.3</v>
      </c>
      <c r="T86" s="117">
        <v>13</v>
      </c>
      <c r="U86" s="144">
        <v>16.2</v>
      </c>
      <c r="V86" s="118">
        <v>13</v>
      </c>
      <c r="W86" s="20"/>
      <c r="X86" s="220"/>
      <c r="Y86" s="127"/>
      <c r="Z86" s="127">
        <v>10</v>
      </c>
      <c r="AA86" s="127"/>
      <c r="AB86" s="127">
        <v>10</v>
      </c>
      <c r="AC86" s="127">
        <v>110</v>
      </c>
      <c r="AD86" s="127">
        <v>210</v>
      </c>
      <c r="AE86" s="126">
        <v>21</v>
      </c>
      <c r="AF86" s="20"/>
      <c r="AG86" s="220"/>
      <c r="AH86" s="108">
        <v>50</v>
      </c>
      <c r="AI86" s="108">
        <v>100</v>
      </c>
      <c r="AJ86" s="108">
        <v>150</v>
      </c>
      <c r="AK86" s="108">
        <v>200</v>
      </c>
      <c r="AL86" s="108">
        <v>250</v>
      </c>
      <c r="AM86" s="108">
        <v>300</v>
      </c>
      <c r="AN86" s="122">
        <v>20</v>
      </c>
    </row>
    <row r="87" spans="1:40" ht="13.5" customHeight="1" x14ac:dyDescent="0.25">
      <c r="A87" s="184"/>
      <c r="B87" s="111">
        <v>13.7</v>
      </c>
      <c r="C87" s="112">
        <v>13.2</v>
      </c>
      <c r="D87" s="112"/>
      <c r="E87" s="112"/>
      <c r="F87" s="112"/>
      <c r="G87" s="112"/>
      <c r="H87" s="113">
        <v>19</v>
      </c>
      <c r="I87" s="88"/>
      <c r="J87" s="184"/>
      <c r="K87" s="111">
        <v>17.3</v>
      </c>
      <c r="L87" s="114">
        <v>18</v>
      </c>
      <c r="M87" s="115">
        <v>16.899999999999999</v>
      </c>
      <c r="N87" s="116">
        <v>18</v>
      </c>
      <c r="O87" s="111">
        <v>16.7</v>
      </c>
      <c r="P87" s="117">
        <v>16</v>
      </c>
      <c r="Q87" s="115">
        <v>16.5</v>
      </c>
      <c r="R87" s="116">
        <v>9</v>
      </c>
      <c r="S87" s="111">
        <v>16.399999999999999</v>
      </c>
      <c r="T87" s="117">
        <v>11</v>
      </c>
      <c r="U87" s="115">
        <v>16.3</v>
      </c>
      <c r="V87" s="118">
        <v>11</v>
      </c>
      <c r="W87" s="20"/>
      <c r="X87" s="220"/>
      <c r="Y87" s="129"/>
      <c r="Z87" s="129"/>
      <c r="AA87" s="129"/>
      <c r="AB87" s="129"/>
      <c r="AC87" s="129">
        <v>100</v>
      </c>
      <c r="AD87" s="129">
        <v>200</v>
      </c>
      <c r="AE87" s="128">
        <v>20</v>
      </c>
      <c r="AF87" s="20"/>
      <c r="AG87" s="220"/>
      <c r="AH87" s="123">
        <v>45</v>
      </c>
      <c r="AI87" s="123">
        <v>95</v>
      </c>
      <c r="AJ87" s="123">
        <v>145</v>
      </c>
      <c r="AK87" s="123">
        <v>195</v>
      </c>
      <c r="AL87" s="123">
        <v>240</v>
      </c>
      <c r="AM87" s="123">
        <v>290</v>
      </c>
      <c r="AN87" s="124">
        <v>19</v>
      </c>
    </row>
    <row r="88" spans="1:40" ht="13.5" customHeight="1" x14ac:dyDescent="0.25">
      <c r="A88" s="184"/>
      <c r="B88" s="142"/>
      <c r="C88" s="143"/>
      <c r="D88" s="143">
        <v>12.8</v>
      </c>
      <c r="E88" s="143">
        <v>12.5</v>
      </c>
      <c r="F88" s="143">
        <v>12.2</v>
      </c>
      <c r="G88" s="143">
        <v>12.1</v>
      </c>
      <c r="H88" s="113">
        <v>18</v>
      </c>
      <c r="I88" s="88"/>
      <c r="J88" s="184"/>
      <c r="K88" s="142">
        <v>17.399999999999999</v>
      </c>
      <c r="L88" s="114">
        <v>15</v>
      </c>
      <c r="M88" s="144">
        <v>17</v>
      </c>
      <c r="N88" s="116">
        <v>16</v>
      </c>
      <c r="O88" s="142">
        <v>16.8</v>
      </c>
      <c r="P88" s="117">
        <v>13</v>
      </c>
      <c r="Q88" s="144">
        <v>16.600000000000001</v>
      </c>
      <c r="R88" s="116">
        <v>7</v>
      </c>
      <c r="S88" s="142">
        <v>16.5</v>
      </c>
      <c r="T88" s="117">
        <v>8</v>
      </c>
      <c r="U88" s="144">
        <v>16.399999999999999</v>
      </c>
      <c r="V88" s="118">
        <v>8</v>
      </c>
      <c r="W88" s="20"/>
      <c r="X88" s="220"/>
      <c r="Y88" s="131"/>
      <c r="Z88" s="131"/>
      <c r="AA88" s="131"/>
      <c r="AB88" s="131"/>
      <c r="AC88" s="131">
        <v>90</v>
      </c>
      <c r="AD88" s="131">
        <v>190</v>
      </c>
      <c r="AE88" s="130">
        <v>19</v>
      </c>
      <c r="AF88" s="20"/>
      <c r="AG88" s="220"/>
      <c r="AH88" s="119">
        <v>40</v>
      </c>
      <c r="AI88" s="119">
        <v>90</v>
      </c>
      <c r="AJ88" s="119">
        <v>140</v>
      </c>
      <c r="AK88" s="119">
        <v>190</v>
      </c>
      <c r="AL88" s="119">
        <v>230</v>
      </c>
      <c r="AM88" s="119">
        <v>280</v>
      </c>
      <c r="AN88" s="120">
        <v>18</v>
      </c>
    </row>
    <row r="89" spans="1:40" ht="13.5" customHeight="1" x14ac:dyDescent="0.25">
      <c r="A89" s="184"/>
      <c r="B89" s="111">
        <v>14</v>
      </c>
      <c r="C89" s="112">
        <v>13.3</v>
      </c>
      <c r="D89" s="112"/>
      <c r="E89" s="112"/>
      <c r="F89" s="112"/>
      <c r="G89" s="112"/>
      <c r="H89" s="113">
        <v>17</v>
      </c>
      <c r="I89" s="88"/>
      <c r="J89" s="184"/>
      <c r="K89" s="111">
        <v>17.5</v>
      </c>
      <c r="L89" s="114">
        <v>12</v>
      </c>
      <c r="M89" s="115">
        <v>17.100000000000001</v>
      </c>
      <c r="N89" s="116">
        <v>14</v>
      </c>
      <c r="O89" s="111">
        <v>16.899999999999999</v>
      </c>
      <c r="P89" s="117">
        <v>10</v>
      </c>
      <c r="Q89" s="115">
        <v>16.7</v>
      </c>
      <c r="R89" s="116">
        <v>4</v>
      </c>
      <c r="S89" s="111">
        <v>16.600000000000001</v>
      </c>
      <c r="T89" s="117">
        <v>5</v>
      </c>
      <c r="U89" s="115">
        <v>16.5</v>
      </c>
      <c r="V89" s="118">
        <v>5</v>
      </c>
      <c r="W89" s="20"/>
      <c r="X89" s="220"/>
      <c r="Y89" s="127"/>
      <c r="Z89" s="127"/>
      <c r="AA89" s="127"/>
      <c r="AB89" s="127"/>
      <c r="AC89" s="127">
        <v>80</v>
      </c>
      <c r="AD89" s="127">
        <v>180</v>
      </c>
      <c r="AE89" s="126">
        <v>18</v>
      </c>
      <c r="AF89" s="20"/>
      <c r="AG89" s="220"/>
      <c r="AH89" s="119">
        <v>35</v>
      </c>
      <c r="AI89" s="119">
        <v>85</v>
      </c>
      <c r="AJ89" s="119">
        <v>135</v>
      </c>
      <c r="AK89" s="119">
        <v>185</v>
      </c>
      <c r="AL89" s="119">
        <v>220</v>
      </c>
      <c r="AM89" s="119">
        <v>270</v>
      </c>
      <c r="AN89" s="120">
        <v>17</v>
      </c>
    </row>
    <row r="90" spans="1:40" ht="13.5" customHeight="1" x14ac:dyDescent="0.25">
      <c r="A90" s="184"/>
      <c r="B90" s="142"/>
      <c r="C90" s="143"/>
      <c r="D90" s="143">
        <v>12.9</v>
      </c>
      <c r="E90" s="143">
        <v>12.6</v>
      </c>
      <c r="F90" s="143">
        <v>12.3</v>
      </c>
      <c r="G90" s="143">
        <v>12.2</v>
      </c>
      <c r="H90" s="113">
        <v>16</v>
      </c>
      <c r="I90" s="88"/>
      <c r="J90" s="184"/>
      <c r="K90" s="142">
        <v>17.600000000000001</v>
      </c>
      <c r="L90" s="114">
        <v>9</v>
      </c>
      <c r="M90" s="144">
        <v>17.2</v>
      </c>
      <c r="N90" s="116">
        <v>12</v>
      </c>
      <c r="O90" s="142">
        <v>17</v>
      </c>
      <c r="P90" s="117">
        <v>7</v>
      </c>
      <c r="Q90" s="144">
        <v>16.8</v>
      </c>
      <c r="R90" s="116">
        <v>1</v>
      </c>
      <c r="S90" s="142">
        <v>16.7</v>
      </c>
      <c r="T90" s="117">
        <v>2</v>
      </c>
      <c r="U90" s="144">
        <v>16.600000000000001</v>
      </c>
      <c r="V90" s="118">
        <v>2</v>
      </c>
      <c r="W90" s="20"/>
      <c r="X90" s="220"/>
      <c r="Y90" s="127"/>
      <c r="Z90" s="127"/>
      <c r="AA90" s="127"/>
      <c r="AB90" s="127"/>
      <c r="AC90" s="127">
        <v>70</v>
      </c>
      <c r="AD90" s="127">
        <v>170</v>
      </c>
      <c r="AE90" s="126">
        <v>17</v>
      </c>
      <c r="AF90" s="20"/>
      <c r="AG90" s="220"/>
      <c r="AH90" s="119">
        <v>30</v>
      </c>
      <c r="AI90" s="119">
        <v>80</v>
      </c>
      <c r="AJ90" s="119">
        <v>130</v>
      </c>
      <c r="AK90" s="119">
        <v>180</v>
      </c>
      <c r="AL90" s="119">
        <v>210</v>
      </c>
      <c r="AM90" s="119">
        <v>260</v>
      </c>
      <c r="AN90" s="120">
        <v>16</v>
      </c>
    </row>
    <row r="91" spans="1:40" ht="13.5" customHeight="1" x14ac:dyDescent="0.25">
      <c r="A91" s="184"/>
      <c r="B91" s="111">
        <v>14.3</v>
      </c>
      <c r="C91" s="112">
        <v>13.4</v>
      </c>
      <c r="D91" s="112"/>
      <c r="E91" s="112"/>
      <c r="F91" s="112"/>
      <c r="G91" s="112"/>
      <c r="H91" s="113">
        <v>15</v>
      </c>
      <c r="I91" s="88"/>
      <c r="J91" s="184"/>
      <c r="K91" s="111">
        <v>17.7</v>
      </c>
      <c r="L91" s="114">
        <v>6</v>
      </c>
      <c r="M91" s="115">
        <v>17.3</v>
      </c>
      <c r="N91" s="116">
        <v>10</v>
      </c>
      <c r="O91" s="111">
        <v>17.100000000000001</v>
      </c>
      <c r="P91" s="117">
        <v>4</v>
      </c>
      <c r="Q91" s="115"/>
      <c r="R91" s="116"/>
      <c r="S91" s="111"/>
      <c r="T91" s="145"/>
      <c r="U91" s="115"/>
      <c r="V91" s="118"/>
      <c r="W91" s="20"/>
      <c r="X91" s="220"/>
      <c r="Y91" s="127"/>
      <c r="Z91" s="127"/>
      <c r="AA91" s="127"/>
      <c r="AB91" s="127"/>
      <c r="AC91" s="127">
        <v>60</v>
      </c>
      <c r="AD91" s="127">
        <v>160</v>
      </c>
      <c r="AE91" s="126">
        <v>16</v>
      </c>
      <c r="AF91" s="20"/>
      <c r="AG91" s="220"/>
      <c r="AH91" s="119">
        <v>25</v>
      </c>
      <c r="AI91" s="119">
        <v>75</v>
      </c>
      <c r="AJ91" s="119">
        <v>125</v>
      </c>
      <c r="AK91" s="119">
        <v>175</v>
      </c>
      <c r="AL91" s="119">
        <v>200</v>
      </c>
      <c r="AM91" s="119">
        <v>250</v>
      </c>
      <c r="AN91" s="120">
        <v>15</v>
      </c>
    </row>
    <row r="92" spans="1:40" ht="13.5" customHeight="1" x14ac:dyDescent="0.25">
      <c r="A92" s="184"/>
      <c r="B92" s="142"/>
      <c r="C92" s="143"/>
      <c r="D92" s="143">
        <v>13</v>
      </c>
      <c r="E92" s="143">
        <v>12.7</v>
      </c>
      <c r="F92" s="143">
        <v>12.4</v>
      </c>
      <c r="G92" s="143">
        <v>12.3</v>
      </c>
      <c r="H92" s="113">
        <v>14</v>
      </c>
      <c r="I92" s="88"/>
      <c r="J92" s="184"/>
      <c r="K92" s="142">
        <v>17.8</v>
      </c>
      <c r="L92" s="114">
        <v>3</v>
      </c>
      <c r="M92" s="144">
        <v>17.399999999999999</v>
      </c>
      <c r="N92" s="116">
        <v>7</v>
      </c>
      <c r="O92" s="142">
        <v>17.2</v>
      </c>
      <c r="P92" s="117">
        <v>1</v>
      </c>
      <c r="Q92" s="144"/>
      <c r="R92" s="116"/>
      <c r="S92" s="142"/>
      <c r="T92" s="145"/>
      <c r="U92" s="144"/>
      <c r="V92" s="118"/>
      <c r="W92" s="20"/>
      <c r="X92" s="220"/>
      <c r="Y92" s="127"/>
      <c r="Z92" s="127"/>
      <c r="AA92" s="127"/>
      <c r="AB92" s="127"/>
      <c r="AC92" s="127">
        <v>50</v>
      </c>
      <c r="AD92" s="127">
        <v>150</v>
      </c>
      <c r="AE92" s="126">
        <v>15</v>
      </c>
      <c r="AF92" s="20"/>
      <c r="AG92" s="220"/>
      <c r="AH92" s="119">
        <v>20</v>
      </c>
      <c r="AI92" s="119">
        <v>70</v>
      </c>
      <c r="AJ92" s="119">
        <v>115</v>
      </c>
      <c r="AK92" s="119">
        <v>165</v>
      </c>
      <c r="AL92" s="119">
        <v>190</v>
      </c>
      <c r="AM92" s="119">
        <v>240</v>
      </c>
      <c r="AN92" s="120">
        <v>14</v>
      </c>
    </row>
    <row r="93" spans="1:40" ht="13.5" customHeight="1" x14ac:dyDescent="0.25">
      <c r="A93" s="184"/>
      <c r="B93" s="111">
        <v>14.4</v>
      </c>
      <c r="C93" s="112">
        <v>13.5</v>
      </c>
      <c r="D93" s="112"/>
      <c r="E93" s="112"/>
      <c r="F93" s="112"/>
      <c r="G93" s="112"/>
      <c r="H93" s="113">
        <v>13</v>
      </c>
      <c r="I93" s="88"/>
      <c r="J93" s="184"/>
      <c r="K93" s="111"/>
      <c r="L93" s="146"/>
      <c r="M93" s="115">
        <v>17.5</v>
      </c>
      <c r="N93" s="116">
        <v>4</v>
      </c>
      <c r="O93" s="111"/>
      <c r="P93" s="145"/>
      <c r="Q93" s="115"/>
      <c r="R93" s="116"/>
      <c r="S93" s="111"/>
      <c r="T93" s="145"/>
      <c r="U93" s="115"/>
      <c r="V93" s="118"/>
      <c r="W93" s="20"/>
      <c r="X93" s="220"/>
      <c r="Y93" s="127"/>
      <c r="Z93" s="127"/>
      <c r="AA93" s="127"/>
      <c r="AB93" s="127"/>
      <c r="AC93" s="127">
        <v>40</v>
      </c>
      <c r="AD93" s="127">
        <v>140</v>
      </c>
      <c r="AE93" s="126">
        <v>14</v>
      </c>
      <c r="AF93" s="20"/>
      <c r="AG93" s="220"/>
      <c r="AH93" s="119">
        <v>15</v>
      </c>
      <c r="AI93" s="119">
        <v>65</v>
      </c>
      <c r="AJ93" s="119">
        <v>105</v>
      </c>
      <c r="AK93" s="119">
        <v>155</v>
      </c>
      <c r="AL93" s="119">
        <v>180</v>
      </c>
      <c r="AM93" s="119">
        <v>230</v>
      </c>
      <c r="AN93" s="120">
        <v>13</v>
      </c>
    </row>
    <row r="94" spans="1:40" ht="13.5" customHeight="1" x14ac:dyDescent="0.25">
      <c r="A94" s="184"/>
      <c r="B94" s="142"/>
      <c r="C94" s="143"/>
      <c r="D94" s="143">
        <v>13.1</v>
      </c>
      <c r="E94" s="143">
        <v>12.8</v>
      </c>
      <c r="F94" s="143">
        <v>12.5</v>
      </c>
      <c r="G94" s="143">
        <v>12.4</v>
      </c>
      <c r="H94" s="113">
        <v>12</v>
      </c>
      <c r="I94" s="88"/>
      <c r="J94" s="199"/>
      <c r="K94" s="147"/>
      <c r="L94" s="148"/>
      <c r="M94" s="147">
        <v>17.600000000000001</v>
      </c>
      <c r="N94" s="137">
        <v>1</v>
      </c>
      <c r="O94" s="149"/>
      <c r="P94" s="150"/>
      <c r="Q94" s="147"/>
      <c r="R94" s="151"/>
      <c r="S94" s="149"/>
      <c r="T94" s="150"/>
      <c r="U94" s="147"/>
      <c r="V94" s="139"/>
      <c r="W94" s="20"/>
      <c r="X94" s="220"/>
      <c r="Y94" s="127"/>
      <c r="Z94" s="127"/>
      <c r="AA94" s="127"/>
      <c r="AB94" s="127"/>
      <c r="AC94" s="127">
        <v>30</v>
      </c>
      <c r="AD94" s="127">
        <v>130</v>
      </c>
      <c r="AE94" s="126">
        <v>13</v>
      </c>
      <c r="AF94" s="20"/>
      <c r="AG94" s="220"/>
      <c r="AH94" s="119">
        <v>10</v>
      </c>
      <c r="AI94" s="119">
        <v>60</v>
      </c>
      <c r="AJ94" s="119">
        <v>95</v>
      </c>
      <c r="AK94" s="119">
        <v>145</v>
      </c>
      <c r="AL94" s="119">
        <v>170</v>
      </c>
      <c r="AM94" s="119">
        <v>220</v>
      </c>
      <c r="AN94" s="120">
        <v>12</v>
      </c>
    </row>
    <row r="95" spans="1:40" ht="13.5" customHeight="1" x14ac:dyDescent="0.25">
      <c r="A95" s="184"/>
      <c r="B95" s="142">
        <v>14.5</v>
      </c>
      <c r="C95" s="143">
        <v>13.6</v>
      </c>
      <c r="D95" s="143"/>
      <c r="E95" s="143"/>
      <c r="F95" s="143"/>
      <c r="G95" s="143"/>
      <c r="H95" s="113">
        <v>11</v>
      </c>
      <c r="I95" s="88"/>
      <c r="J95" s="152"/>
      <c r="K95" s="153"/>
      <c r="L95" s="154"/>
      <c r="M95" s="153"/>
      <c r="N95" s="155"/>
      <c r="O95" s="153"/>
      <c r="P95" s="153"/>
      <c r="Q95" s="153"/>
      <c r="R95" s="154"/>
      <c r="S95" s="153"/>
      <c r="T95" s="153"/>
      <c r="U95" s="153"/>
      <c r="V95" s="88"/>
      <c r="W95" s="156"/>
      <c r="X95" s="220"/>
      <c r="Y95" s="127"/>
      <c r="Z95" s="127"/>
      <c r="AA95" s="127"/>
      <c r="AB95" s="127"/>
      <c r="AC95" s="127">
        <v>20</v>
      </c>
      <c r="AD95" s="127">
        <v>120</v>
      </c>
      <c r="AE95" s="126">
        <v>12</v>
      </c>
      <c r="AF95" s="20"/>
      <c r="AG95" s="220"/>
      <c r="AH95" s="119">
        <v>5</v>
      </c>
      <c r="AI95" s="119">
        <v>55</v>
      </c>
      <c r="AJ95" s="119">
        <v>85</v>
      </c>
      <c r="AK95" s="119">
        <v>135</v>
      </c>
      <c r="AL95" s="119">
        <v>160</v>
      </c>
      <c r="AM95" s="119">
        <v>210</v>
      </c>
      <c r="AN95" s="120">
        <v>11</v>
      </c>
    </row>
    <row r="96" spans="1:40" ht="13.5" customHeight="1" x14ac:dyDescent="0.25">
      <c r="A96" s="184"/>
      <c r="B96" s="111"/>
      <c r="C96" s="112"/>
      <c r="D96" s="112">
        <v>13.2</v>
      </c>
      <c r="E96" s="112">
        <v>12.9</v>
      </c>
      <c r="F96" s="112">
        <v>12.6</v>
      </c>
      <c r="G96" s="112">
        <v>12.5</v>
      </c>
      <c r="H96" s="113">
        <v>10</v>
      </c>
      <c r="I96" s="88"/>
      <c r="J96" s="152"/>
      <c r="K96" s="153"/>
      <c r="L96" s="154"/>
      <c r="M96" s="153"/>
      <c r="N96" s="155"/>
      <c r="O96" s="153"/>
      <c r="P96" s="153"/>
      <c r="Q96" s="153"/>
      <c r="R96" s="154"/>
      <c r="S96" s="153"/>
      <c r="T96" s="153"/>
      <c r="U96" s="153"/>
      <c r="V96" s="88"/>
      <c r="W96" s="156"/>
      <c r="X96" s="220"/>
      <c r="Y96" s="127"/>
      <c r="Z96" s="127"/>
      <c r="AA96" s="127"/>
      <c r="AB96" s="127"/>
      <c r="AC96" s="127">
        <v>10</v>
      </c>
      <c r="AD96" s="127">
        <v>110</v>
      </c>
      <c r="AE96" s="126">
        <v>11</v>
      </c>
      <c r="AF96" s="20"/>
      <c r="AG96" s="220"/>
      <c r="AH96" s="119"/>
      <c r="AI96" s="119">
        <v>50</v>
      </c>
      <c r="AJ96" s="119">
        <v>75</v>
      </c>
      <c r="AK96" s="119">
        <v>125</v>
      </c>
      <c r="AL96" s="119">
        <v>150</v>
      </c>
      <c r="AM96" s="119">
        <v>200</v>
      </c>
      <c r="AN96" s="120">
        <v>10</v>
      </c>
    </row>
    <row r="97" spans="1:40" ht="13.5" customHeight="1" x14ac:dyDescent="0.25">
      <c r="A97" s="184"/>
      <c r="B97" s="142">
        <v>14.6</v>
      </c>
      <c r="C97" s="143">
        <v>13.7</v>
      </c>
      <c r="D97" s="143"/>
      <c r="E97" s="143"/>
      <c r="F97" s="143"/>
      <c r="G97" s="143"/>
      <c r="H97" s="113">
        <v>9</v>
      </c>
      <c r="I97" s="88"/>
      <c r="J97" s="152"/>
      <c r="K97" s="153"/>
      <c r="L97" s="154"/>
      <c r="M97" s="153"/>
      <c r="N97" s="155"/>
      <c r="O97" s="153"/>
      <c r="P97" s="153"/>
      <c r="Q97" s="153"/>
      <c r="R97" s="154"/>
      <c r="S97" s="153"/>
      <c r="T97" s="153"/>
      <c r="U97" s="153"/>
      <c r="V97" s="88"/>
      <c r="W97" s="156"/>
      <c r="X97" s="220"/>
      <c r="Y97" s="127"/>
      <c r="Z97" s="127"/>
      <c r="AA97" s="127"/>
      <c r="AB97" s="127"/>
      <c r="AC97" s="127"/>
      <c r="AD97" s="127">
        <v>100</v>
      </c>
      <c r="AE97" s="126">
        <v>10</v>
      </c>
      <c r="AF97" s="20"/>
      <c r="AG97" s="215"/>
      <c r="AH97" s="129"/>
      <c r="AI97" s="129"/>
      <c r="AJ97" s="129"/>
      <c r="AK97" s="129"/>
      <c r="AL97" s="129"/>
      <c r="AM97" s="129"/>
      <c r="AN97" s="128"/>
    </row>
    <row r="98" spans="1:40" ht="13.5" customHeight="1" x14ac:dyDescent="0.25">
      <c r="A98" s="184"/>
      <c r="B98" s="142"/>
      <c r="C98" s="143"/>
      <c r="D98" s="143">
        <v>13.3</v>
      </c>
      <c r="E98" s="143">
        <v>13</v>
      </c>
      <c r="F98" s="143">
        <v>12.7</v>
      </c>
      <c r="G98" s="143">
        <v>12.6</v>
      </c>
      <c r="H98" s="113">
        <v>8</v>
      </c>
      <c r="I98" s="88"/>
      <c r="J98" s="152"/>
      <c r="K98" s="153"/>
      <c r="L98" s="154"/>
      <c r="M98" s="153"/>
      <c r="N98" s="155"/>
      <c r="O98" s="153"/>
      <c r="P98" s="153"/>
      <c r="Q98" s="153"/>
      <c r="R98" s="154"/>
      <c r="S98" s="153"/>
      <c r="T98" s="153"/>
      <c r="U98" s="153"/>
      <c r="V98" s="88"/>
      <c r="W98" s="156"/>
      <c r="X98" s="215"/>
      <c r="Y98" s="129"/>
      <c r="Z98" s="129"/>
      <c r="AA98" s="129"/>
      <c r="AB98" s="129"/>
      <c r="AC98" s="129"/>
      <c r="AD98" s="129"/>
      <c r="AE98" s="128"/>
      <c r="AF98" s="20"/>
      <c r="AG98" s="20"/>
      <c r="AH98" s="20"/>
      <c r="AI98" s="20"/>
      <c r="AJ98" s="20"/>
      <c r="AK98" s="20"/>
      <c r="AL98" s="20"/>
      <c r="AM98" s="20"/>
      <c r="AN98" s="20"/>
    </row>
    <row r="99" spans="1:40" ht="13.5" customHeight="1" x14ac:dyDescent="0.25">
      <c r="A99" s="184"/>
      <c r="B99" s="111">
        <v>14.7</v>
      </c>
      <c r="C99" s="143">
        <v>13.8</v>
      </c>
      <c r="D99" s="143"/>
      <c r="E99" s="143"/>
      <c r="F99" s="143"/>
      <c r="G99" s="143"/>
      <c r="H99" s="113">
        <v>7</v>
      </c>
      <c r="I99" s="88"/>
      <c r="J99" s="152"/>
      <c r="K99" s="153"/>
      <c r="L99" s="154"/>
      <c r="M99" s="153"/>
      <c r="N99" s="155"/>
      <c r="O99" s="153"/>
      <c r="P99" s="153"/>
      <c r="Q99" s="153"/>
      <c r="R99" s="154"/>
      <c r="S99" s="153"/>
      <c r="T99" s="153"/>
      <c r="U99" s="153"/>
      <c r="V99" s="88"/>
      <c r="W99" s="156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</row>
    <row r="100" spans="1:40" ht="13.5" customHeight="1" x14ac:dyDescent="0.25">
      <c r="A100" s="184"/>
      <c r="B100" s="142"/>
      <c r="C100" s="143"/>
      <c r="D100" s="143">
        <v>13.4</v>
      </c>
      <c r="E100" s="143">
        <v>13.1</v>
      </c>
      <c r="F100" s="143">
        <v>12.8</v>
      </c>
      <c r="G100" s="143">
        <v>12.7</v>
      </c>
      <c r="H100" s="113">
        <v>6</v>
      </c>
      <c r="I100" s="88"/>
      <c r="J100" s="152"/>
      <c r="K100" s="153"/>
      <c r="L100" s="154"/>
      <c r="M100" s="153"/>
      <c r="N100" s="155"/>
      <c r="O100" s="153"/>
      <c r="P100" s="153"/>
      <c r="Q100" s="153"/>
      <c r="R100" s="154"/>
      <c r="S100" s="153"/>
      <c r="T100" s="153"/>
      <c r="U100" s="153"/>
      <c r="V100" s="88"/>
      <c r="W100" s="156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</row>
    <row r="101" spans="1:40" ht="13.5" customHeight="1" x14ac:dyDescent="0.25">
      <c r="A101" s="184"/>
      <c r="B101" s="142">
        <v>14.8</v>
      </c>
      <c r="C101" s="143">
        <v>13.9</v>
      </c>
      <c r="D101" s="143"/>
      <c r="E101" s="143"/>
      <c r="F101" s="143"/>
      <c r="G101" s="143"/>
      <c r="H101" s="113">
        <v>5</v>
      </c>
      <c r="I101" s="88"/>
      <c r="J101" s="152"/>
      <c r="K101" s="153"/>
      <c r="L101" s="154"/>
      <c r="M101" s="153"/>
      <c r="N101" s="155"/>
      <c r="O101" s="153"/>
      <c r="P101" s="153"/>
      <c r="Q101" s="153"/>
      <c r="R101" s="154"/>
      <c r="S101" s="153"/>
      <c r="T101" s="153"/>
      <c r="U101" s="153"/>
      <c r="V101" s="88"/>
      <c r="W101" s="156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</row>
    <row r="102" spans="1:40" ht="13.5" customHeight="1" x14ac:dyDescent="0.25">
      <c r="A102" s="184"/>
      <c r="B102" s="142"/>
      <c r="C102" s="143"/>
      <c r="D102" s="143">
        <v>13.5</v>
      </c>
      <c r="E102" s="143">
        <v>13.2</v>
      </c>
      <c r="F102" s="143">
        <v>12.9</v>
      </c>
      <c r="G102" s="143">
        <v>12.8</v>
      </c>
      <c r="H102" s="113">
        <v>4</v>
      </c>
      <c r="I102" s="88"/>
      <c r="J102" s="152"/>
      <c r="K102" s="153"/>
      <c r="L102" s="154"/>
      <c r="M102" s="153"/>
      <c r="N102" s="155"/>
      <c r="O102" s="153"/>
      <c r="P102" s="153"/>
      <c r="Q102" s="153"/>
      <c r="R102" s="154"/>
      <c r="S102" s="153"/>
      <c r="T102" s="153"/>
      <c r="U102" s="153"/>
      <c r="V102" s="88"/>
      <c r="W102" s="156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</row>
    <row r="103" spans="1:40" ht="13.5" customHeight="1" x14ac:dyDescent="0.25">
      <c r="A103" s="184"/>
      <c r="B103" s="111">
        <v>14.9</v>
      </c>
      <c r="C103" s="112">
        <v>14</v>
      </c>
      <c r="D103" s="112"/>
      <c r="E103" s="112"/>
      <c r="F103" s="112"/>
      <c r="G103" s="112"/>
      <c r="H103" s="113">
        <v>3</v>
      </c>
      <c r="I103" s="88"/>
      <c r="J103" s="152"/>
      <c r="K103" s="153"/>
      <c r="L103" s="154"/>
      <c r="M103" s="153"/>
      <c r="N103" s="155"/>
      <c r="O103" s="153"/>
      <c r="P103" s="153"/>
      <c r="Q103" s="153"/>
      <c r="R103" s="154"/>
      <c r="S103" s="153"/>
      <c r="T103" s="153"/>
      <c r="U103" s="153"/>
      <c r="V103" s="88"/>
      <c r="W103" s="156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</row>
    <row r="104" spans="1:40" ht="13.5" customHeight="1" x14ac:dyDescent="0.25">
      <c r="A104" s="184"/>
      <c r="B104" s="142"/>
      <c r="C104" s="143"/>
      <c r="D104" s="143">
        <v>13.6</v>
      </c>
      <c r="E104" s="143">
        <v>13.3</v>
      </c>
      <c r="F104" s="143">
        <v>13</v>
      </c>
      <c r="G104" s="143">
        <v>12.9</v>
      </c>
      <c r="H104" s="113">
        <v>2</v>
      </c>
      <c r="I104" s="88"/>
      <c r="J104" s="152"/>
      <c r="K104" s="153"/>
      <c r="L104" s="154"/>
      <c r="M104" s="153"/>
      <c r="N104" s="153"/>
      <c r="O104" s="153"/>
      <c r="P104" s="153"/>
      <c r="Q104" s="153"/>
      <c r="R104" s="154"/>
      <c r="S104" s="153"/>
      <c r="T104" s="153"/>
      <c r="U104" s="153"/>
      <c r="V104" s="88"/>
      <c r="W104" s="156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</row>
    <row r="105" spans="1:40" ht="13.5" customHeight="1" x14ac:dyDescent="0.25">
      <c r="A105" s="199"/>
      <c r="B105" s="149">
        <v>15</v>
      </c>
      <c r="C105" s="157">
        <v>14.1</v>
      </c>
      <c r="D105" s="157"/>
      <c r="E105" s="157"/>
      <c r="F105" s="157"/>
      <c r="G105" s="157"/>
      <c r="H105" s="134">
        <v>1</v>
      </c>
      <c r="I105" s="88"/>
      <c r="J105" s="152"/>
      <c r="K105" s="153"/>
      <c r="L105" s="154"/>
      <c r="M105" s="153"/>
      <c r="N105" s="153"/>
      <c r="O105" s="153"/>
      <c r="P105" s="153"/>
      <c r="Q105" s="153"/>
      <c r="R105" s="154"/>
      <c r="S105" s="153"/>
      <c r="T105" s="153"/>
      <c r="U105" s="153"/>
      <c r="V105" s="88"/>
      <c r="W105" s="156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</row>
    <row r="106" spans="1:40" ht="13.5" customHeight="1" x14ac:dyDescent="0.25">
      <c r="L106" s="158"/>
      <c r="R106" s="159"/>
    </row>
    <row r="107" spans="1:40" ht="15.75" customHeight="1" x14ac:dyDescent="0.25">
      <c r="L107" s="158"/>
      <c r="R107" s="159"/>
    </row>
    <row r="108" spans="1:40" ht="15.75" customHeight="1" x14ac:dyDescent="0.25">
      <c r="L108" s="158"/>
      <c r="R108" s="159"/>
    </row>
    <row r="109" spans="1:40" ht="15.75" customHeight="1" x14ac:dyDescent="0.25">
      <c r="L109" s="158"/>
      <c r="R109" s="159"/>
    </row>
    <row r="110" spans="1:40" ht="15.75" customHeight="1" x14ac:dyDescent="0.25">
      <c r="L110" s="158"/>
      <c r="R110" s="159"/>
    </row>
    <row r="111" spans="1:40" ht="15.75" customHeight="1" x14ac:dyDescent="0.25">
      <c r="L111" s="158"/>
      <c r="R111" s="159"/>
    </row>
    <row r="112" spans="1:40" ht="15.75" customHeight="1" x14ac:dyDescent="0.25">
      <c r="L112" s="158"/>
      <c r="R112" s="159"/>
    </row>
    <row r="113" spans="12:18" ht="15.75" customHeight="1" x14ac:dyDescent="0.25">
      <c r="L113" s="158"/>
      <c r="R113" s="159"/>
    </row>
    <row r="114" spans="12:18" ht="15.75" customHeight="1" x14ac:dyDescent="0.25">
      <c r="L114" s="158"/>
      <c r="R114" s="159"/>
    </row>
    <row r="115" spans="12:18" ht="15.75" customHeight="1" x14ac:dyDescent="0.25">
      <c r="L115" s="158"/>
      <c r="R115" s="159"/>
    </row>
    <row r="116" spans="12:18" ht="15.75" customHeight="1" x14ac:dyDescent="0.25">
      <c r="L116" s="158"/>
      <c r="R116" s="159"/>
    </row>
    <row r="117" spans="12:18" ht="15.75" customHeight="1" x14ac:dyDescent="0.25">
      <c r="L117" s="158"/>
      <c r="R117" s="159"/>
    </row>
    <row r="118" spans="12:18" ht="15.75" customHeight="1" x14ac:dyDescent="0.25">
      <c r="L118" s="158"/>
      <c r="R118" s="159"/>
    </row>
    <row r="119" spans="12:18" ht="15.75" customHeight="1" x14ac:dyDescent="0.25">
      <c r="L119" s="158"/>
      <c r="R119" s="159"/>
    </row>
    <row r="120" spans="12:18" ht="15.75" customHeight="1" x14ac:dyDescent="0.25">
      <c r="L120" s="158"/>
      <c r="R120" s="159"/>
    </row>
    <row r="121" spans="12:18" ht="15.75" customHeight="1" x14ac:dyDescent="0.25">
      <c r="L121" s="158"/>
      <c r="R121" s="159"/>
    </row>
    <row r="122" spans="12:18" ht="15.75" customHeight="1" x14ac:dyDescent="0.25">
      <c r="L122" s="158"/>
      <c r="R122" s="159"/>
    </row>
    <row r="123" spans="12:18" ht="15.75" customHeight="1" x14ac:dyDescent="0.25">
      <c r="L123" s="158"/>
      <c r="R123" s="159"/>
    </row>
    <row r="124" spans="12:18" ht="15.75" customHeight="1" x14ac:dyDescent="0.25">
      <c r="L124" s="158"/>
      <c r="R124" s="159"/>
    </row>
    <row r="125" spans="12:18" ht="15.75" customHeight="1" x14ac:dyDescent="0.25">
      <c r="L125" s="158"/>
      <c r="R125" s="159"/>
    </row>
    <row r="126" spans="12:18" ht="15.75" customHeight="1" x14ac:dyDescent="0.25">
      <c r="L126" s="158"/>
      <c r="R126" s="159"/>
    </row>
    <row r="127" spans="12:18" ht="15.75" customHeight="1" x14ac:dyDescent="0.25">
      <c r="L127" s="158"/>
      <c r="R127" s="159"/>
    </row>
    <row r="128" spans="12:18" ht="15.75" customHeight="1" x14ac:dyDescent="0.25">
      <c r="L128" s="158"/>
      <c r="R128" s="159"/>
    </row>
    <row r="129" spans="12:18" ht="15.75" customHeight="1" x14ac:dyDescent="0.25">
      <c r="L129" s="158"/>
      <c r="R129" s="159"/>
    </row>
    <row r="130" spans="12:18" ht="15.75" customHeight="1" x14ac:dyDescent="0.25">
      <c r="L130" s="158"/>
      <c r="R130" s="159"/>
    </row>
    <row r="131" spans="12:18" ht="15.75" customHeight="1" x14ac:dyDescent="0.25">
      <c r="L131" s="158"/>
      <c r="R131" s="159"/>
    </row>
    <row r="132" spans="12:18" ht="15.75" customHeight="1" x14ac:dyDescent="0.25">
      <c r="L132" s="158"/>
      <c r="R132" s="159"/>
    </row>
    <row r="133" spans="12:18" ht="15.75" customHeight="1" x14ac:dyDescent="0.25">
      <c r="L133" s="158"/>
      <c r="R133" s="159"/>
    </row>
    <row r="134" spans="12:18" ht="15.75" customHeight="1" x14ac:dyDescent="0.25">
      <c r="L134" s="158"/>
      <c r="R134" s="159"/>
    </row>
    <row r="135" spans="12:18" ht="15.75" customHeight="1" x14ac:dyDescent="0.25">
      <c r="L135" s="158"/>
      <c r="R135" s="159"/>
    </row>
    <row r="136" spans="12:18" ht="15.75" customHeight="1" x14ac:dyDescent="0.25">
      <c r="L136" s="158"/>
      <c r="R136" s="159"/>
    </row>
    <row r="137" spans="12:18" ht="15.75" customHeight="1" x14ac:dyDescent="0.25">
      <c r="L137" s="158"/>
      <c r="R137" s="159"/>
    </row>
    <row r="138" spans="12:18" ht="15.75" customHeight="1" x14ac:dyDescent="0.25">
      <c r="L138" s="158"/>
      <c r="R138" s="159"/>
    </row>
    <row r="139" spans="12:18" ht="15.75" customHeight="1" x14ac:dyDescent="0.25">
      <c r="L139" s="158"/>
      <c r="R139" s="159"/>
    </row>
    <row r="140" spans="12:18" ht="15.75" customHeight="1" x14ac:dyDescent="0.25">
      <c r="L140" s="158"/>
      <c r="R140" s="159"/>
    </row>
    <row r="141" spans="12:18" ht="15.75" customHeight="1" x14ac:dyDescent="0.25">
      <c r="L141" s="158"/>
      <c r="R141" s="159"/>
    </row>
    <row r="142" spans="12:18" ht="15.75" customHeight="1" x14ac:dyDescent="0.25">
      <c r="L142" s="158"/>
      <c r="R142" s="159"/>
    </row>
    <row r="143" spans="12:18" ht="15.75" customHeight="1" x14ac:dyDescent="0.25">
      <c r="L143" s="158"/>
      <c r="R143" s="159"/>
    </row>
    <row r="144" spans="12:18" ht="15.75" customHeight="1" x14ac:dyDescent="0.25">
      <c r="L144" s="158"/>
      <c r="R144" s="159"/>
    </row>
    <row r="145" spans="12:18" ht="15.75" customHeight="1" x14ac:dyDescent="0.25">
      <c r="L145" s="158"/>
      <c r="R145" s="159"/>
    </row>
    <row r="146" spans="12:18" ht="15.75" customHeight="1" x14ac:dyDescent="0.25">
      <c r="L146" s="158"/>
      <c r="R146" s="159"/>
    </row>
    <row r="147" spans="12:18" ht="15.75" customHeight="1" x14ac:dyDescent="0.25">
      <c r="L147" s="158"/>
      <c r="R147" s="159"/>
    </row>
    <row r="148" spans="12:18" ht="15.75" customHeight="1" x14ac:dyDescent="0.25">
      <c r="L148" s="158"/>
      <c r="R148" s="159"/>
    </row>
    <row r="149" spans="12:18" ht="15.75" customHeight="1" x14ac:dyDescent="0.25">
      <c r="L149" s="158"/>
      <c r="R149" s="159"/>
    </row>
    <row r="150" spans="12:18" ht="15.75" customHeight="1" x14ac:dyDescent="0.25">
      <c r="L150" s="158"/>
      <c r="R150" s="159"/>
    </row>
    <row r="151" spans="12:18" ht="15.75" customHeight="1" x14ac:dyDescent="0.25">
      <c r="L151" s="158"/>
      <c r="R151" s="159"/>
    </row>
    <row r="152" spans="12:18" ht="15.75" customHeight="1" x14ac:dyDescent="0.25">
      <c r="L152" s="158"/>
      <c r="R152" s="159"/>
    </row>
    <row r="153" spans="12:18" ht="15.75" customHeight="1" x14ac:dyDescent="0.25">
      <c r="L153" s="158"/>
      <c r="R153" s="159"/>
    </row>
    <row r="154" spans="12:18" ht="15.75" customHeight="1" x14ac:dyDescent="0.25">
      <c r="L154" s="158"/>
      <c r="R154" s="159"/>
    </row>
    <row r="155" spans="12:18" ht="15.75" customHeight="1" x14ac:dyDescent="0.25">
      <c r="L155" s="158"/>
      <c r="R155" s="159"/>
    </row>
    <row r="156" spans="12:18" ht="15.75" customHeight="1" x14ac:dyDescent="0.25">
      <c r="L156" s="158"/>
      <c r="R156" s="159"/>
    </row>
    <row r="157" spans="12:18" ht="15.75" customHeight="1" x14ac:dyDescent="0.25">
      <c r="L157" s="158"/>
      <c r="R157" s="159"/>
    </row>
    <row r="158" spans="12:18" ht="15.75" customHeight="1" x14ac:dyDescent="0.25">
      <c r="L158" s="158"/>
      <c r="R158" s="159"/>
    </row>
    <row r="159" spans="12:18" ht="15.75" customHeight="1" x14ac:dyDescent="0.25">
      <c r="L159" s="158"/>
      <c r="R159" s="159"/>
    </row>
    <row r="160" spans="12:18" ht="15.75" customHeight="1" x14ac:dyDescent="0.25">
      <c r="L160" s="158"/>
      <c r="R160" s="159"/>
    </row>
    <row r="161" spans="12:18" ht="15.75" customHeight="1" x14ac:dyDescent="0.25">
      <c r="L161" s="158"/>
      <c r="R161" s="159"/>
    </row>
    <row r="162" spans="12:18" ht="15.75" customHeight="1" x14ac:dyDescent="0.25">
      <c r="L162" s="158"/>
      <c r="R162" s="159"/>
    </row>
    <row r="163" spans="12:18" ht="15.75" customHeight="1" x14ac:dyDescent="0.25">
      <c r="L163" s="158"/>
      <c r="R163" s="159"/>
    </row>
    <row r="164" spans="12:18" ht="15.75" customHeight="1" x14ac:dyDescent="0.25">
      <c r="L164" s="158"/>
      <c r="R164" s="159"/>
    </row>
    <row r="165" spans="12:18" ht="15.75" customHeight="1" x14ac:dyDescent="0.25">
      <c r="L165" s="158"/>
      <c r="R165" s="159"/>
    </row>
    <row r="166" spans="12:18" ht="15.75" customHeight="1" x14ac:dyDescent="0.25">
      <c r="L166" s="158"/>
      <c r="R166" s="159"/>
    </row>
    <row r="167" spans="12:18" ht="15.75" customHeight="1" x14ac:dyDescent="0.25">
      <c r="L167" s="158"/>
      <c r="R167" s="159"/>
    </row>
    <row r="168" spans="12:18" ht="15.75" customHeight="1" x14ac:dyDescent="0.25">
      <c r="L168" s="158"/>
      <c r="R168" s="159"/>
    </row>
    <row r="169" spans="12:18" ht="15.75" customHeight="1" x14ac:dyDescent="0.25">
      <c r="L169" s="158"/>
      <c r="R169" s="159"/>
    </row>
    <row r="170" spans="12:18" ht="15.75" customHeight="1" x14ac:dyDescent="0.25">
      <c r="L170" s="158"/>
      <c r="R170" s="159"/>
    </row>
    <row r="171" spans="12:18" ht="15.75" customHeight="1" x14ac:dyDescent="0.25">
      <c r="L171" s="158"/>
      <c r="R171" s="159"/>
    </row>
    <row r="172" spans="12:18" ht="15.75" customHeight="1" x14ac:dyDescent="0.25">
      <c r="L172" s="158"/>
      <c r="R172" s="159"/>
    </row>
    <row r="173" spans="12:18" ht="15.75" customHeight="1" x14ac:dyDescent="0.25">
      <c r="L173" s="158"/>
      <c r="R173" s="159"/>
    </row>
    <row r="174" spans="12:18" ht="15.75" customHeight="1" x14ac:dyDescent="0.25">
      <c r="L174" s="158"/>
      <c r="R174" s="159"/>
    </row>
    <row r="175" spans="12:18" ht="15.75" customHeight="1" x14ac:dyDescent="0.25">
      <c r="L175" s="158"/>
      <c r="R175" s="159"/>
    </row>
    <row r="176" spans="12:18" ht="15.75" customHeight="1" x14ac:dyDescent="0.25">
      <c r="L176" s="158"/>
      <c r="R176" s="159"/>
    </row>
    <row r="177" spans="12:18" ht="15.75" customHeight="1" x14ac:dyDescent="0.25">
      <c r="L177" s="158"/>
      <c r="R177" s="159"/>
    </row>
    <row r="178" spans="12:18" ht="15.75" customHeight="1" x14ac:dyDescent="0.25">
      <c r="L178" s="158"/>
      <c r="R178" s="159"/>
    </row>
    <row r="179" spans="12:18" ht="15.75" customHeight="1" x14ac:dyDescent="0.25">
      <c r="L179" s="158"/>
      <c r="R179" s="159"/>
    </row>
    <row r="180" spans="12:18" ht="15.75" customHeight="1" x14ac:dyDescent="0.25">
      <c r="L180" s="158"/>
      <c r="R180" s="159"/>
    </row>
    <row r="181" spans="12:18" ht="15.75" customHeight="1" x14ac:dyDescent="0.25">
      <c r="L181" s="158"/>
      <c r="R181" s="159"/>
    </row>
    <row r="182" spans="12:18" ht="15.75" customHeight="1" x14ac:dyDescent="0.25">
      <c r="L182" s="158"/>
      <c r="R182" s="159"/>
    </row>
    <row r="183" spans="12:18" ht="15.75" customHeight="1" x14ac:dyDescent="0.25">
      <c r="L183" s="158"/>
      <c r="R183" s="159"/>
    </row>
    <row r="184" spans="12:18" ht="15.75" customHeight="1" x14ac:dyDescent="0.25">
      <c r="L184" s="158"/>
      <c r="R184" s="159"/>
    </row>
    <row r="185" spans="12:18" ht="15.75" customHeight="1" x14ac:dyDescent="0.25">
      <c r="L185" s="158"/>
      <c r="R185" s="159"/>
    </row>
    <row r="186" spans="12:18" ht="15.75" customHeight="1" x14ac:dyDescent="0.25">
      <c r="L186" s="158"/>
      <c r="R186" s="159"/>
    </row>
    <row r="187" spans="12:18" ht="15.75" customHeight="1" x14ac:dyDescent="0.25">
      <c r="L187" s="158"/>
      <c r="R187" s="159"/>
    </row>
    <row r="188" spans="12:18" ht="15.75" customHeight="1" x14ac:dyDescent="0.25">
      <c r="L188" s="158"/>
      <c r="R188" s="159"/>
    </row>
    <row r="189" spans="12:18" ht="15.75" customHeight="1" x14ac:dyDescent="0.25">
      <c r="L189" s="158"/>
      <c r="R189" s="159"/>
    </row>
    <row r="190" spans="12:18" ht="15.75" customHeight="1" x14ac:dyDescent="0.25">
      <c r="L190" s="158"/>
      <c r="R190" s="159"/>
    </row>
    <row r="191" spans="12:18" ht="15.75" customHeight="1" x14ac:dyDescent="0.25">
      <c r="L191" s="158"/>
      <c r="R191" s="159"/>
    </row>
    <row r="192" spans="12:18" ht="15.75" customHeight="1" x14ac:dyDescent="0.25">
      <c r="L192" s="158"/>
      <c r="R192" s="159"/>
    </row>
    <row r="193" spans="12:18" ht="15.75" customHeight="1" x14ac:dyDescent="0.25">
      <c r="L193" s="158"/>
      <c r="R193" s="159"/>
    </row>
    <row r="194" spans="12:18" ht="15.75" customHeight="1" x14ac:dyDescent="0.25">
      <c r="L194" s="158"/>
      <c r="R194" s="159"/>
    </row>
    <row r="195" spans="12:18" ht="15.75" customHeight="1" x14ac:dyDescent="0.25">
      <c r="L195" s="158"/>
      <c r="R195" s="159"/>
    </row>
    <row r="196" spans="12:18" ht="15.75" customHeight="1" x14ac:dyDescent="0.25">
      <c r="L196" s="158"/>
      <c r="R196" s="159"/>
    </row>
    <row r="197" spans="12:18" ht="15.75" customHeight="1" x14ac:dyDescent="0.25">
      <c r="L197" s="158"/>
      <c r="R197" s="159"/>
    </row>
    <row r="198" spans="12:18" ht="15.75" customHeight="1" x14ac:dyDescent="0.25">
      <c r="L198" s="158"/>
      <c r="R198" s="159"/>
    </row>
    <row r="199" spans="12:18" ht="15.75" customHeight="1" x14ac:dyDescent="0.25">
      <c r="L199" s="158"/>
      <c r="R199" s="159"/>
    </row>
    <row r="200" spans="12:18" ht="15.75" customHeight="1" x14ac:dyDescent="0.25">
      <c r="L200" s="158"/>
      <c r="R200" s="159"/>
    </row>
    <row r="201" spans="12:18" ht="15.75" customHeight="1" x14ac:dyDescent="0.25">
      <c r="L201" s="158"/>
      <c r="R201" s="159"/>
    </row>
    <row r="202" spans="12:18" ht="15.75" customHeight="1" x14ac:dyDescent="0.25">
      <c r="L202" s="158"/>
      <c r="R202" s="159"/>
    </row>
    <row r="203" spans="12:18" ht="15.75" customHeight="1" x14ac:dyDescent="0.25">
      <c r="L203" s="158"/>
      <c r="R203" s="159"/>
    </row>
    <row r="204" spans="12:18" ht="15.75" customHeight="1" x14ac:dyDescent="0.25">
      <c r="L204" s="158"/>
      <c r="R204" s="159"/>
    </row>
    <row r="205" spans="12:18" ht="15.75" customHeight="1" x14ac:dyDescent="0.25">
      <c r="L205" s="158"/>
      <c r="R205" s="159"/>
    </row>
    <row r="206" spans="12:18" ht="15.75" customHeight="1" x14ac:dyDescent="0.25">
      <c r="L206" s="158"/>
      <c r="R206" s="159"/>
    </row>
    <row r="207" spans="12:18" ht="15.75" customHeight="1" x14ac:dyDescent="0.25">
      <c r="L207" s="158"/>
      <c r="R207" s="159"/>
    </row>
    <row r="208" spans="12:18" ht="15.75" customHeight="1" x14ac:dyDescent="0.25">
      <c r="L208" s="158"/>
      <c r="R208" s="159"/>
    </row>
    <row r="209" spans="12:18" ht="15.75" customHeight="1" x14ac:dyDescent="0.25">
      <c r="L209" s="158"/>
      <c r="R209" s="159"/>
    </row>
    <row r="210" spans="12:18" ht="15.75" customHeight="1" x14ac:dyDescent="0.25">
      <c r="L210" s="158"/>
      <c r="R210" s="159"/>
    </row>
    <row r="211" spans="12:18" ht="15.75" customHeight="1" x14ac:dyDescent="0.25">
      <c r="L211" s="158"/>
      <c r="R211" s="159"/>
    </row>
    <row r="212" spans="12:18" ht="15.75" customHeight="1" x14ac:dyDescent="0.25">
      <c r="L212" s="158"/>
      <c r="R212" s="159"/>
    </row>
    <row r="213" spans="12:18" ht="15.75" customHeight="1" x14ac:dyDescent="0.25">
      <c r="L213" s="158"/>
      <c r="R213" s="159"/>
    </row>
    <row r="214" spans="12:18" ht="15.75" customHeight="1" x14ac:dyDescent="0.25">
      <c r="L214" s="158"/>
      <c r="R214" s="159"/>
    </row>
    <row r="215" spans="12:18" ht="15.75" customHeight="1" x14ac:dyDescent="0.25">
      <c r="L215" s="158"/>
      <c r="R215" s="159"/>
    </row>
    <row r="216" spans="12:18" ht="15.75" customHeight="1" x14ac:dyDescent="0.25">
      <c r="L216" s="158"/>
      <c r="R216" s="159"/>
    </row>
    <row r="217" spans="12:18" ht="15.75" customHeight="1" x14ac:dyDescent="0.25">
      <c r="L217" s="158"/>
      <c r="R217" s="159"/>
    </row>
    <row r="218" spans="12:18" ht="15.75" customHeight="1" x14ac:dyDescent="0.25">
      <c r="L218" s="158"/>
      <c r="R218" s="159"/>
    </row>
    <row r="219" spans="12:18" ht="15.75" customHeight="1" x14ac:dyDescent="0.25">
      <c r="L219" s="158"/>
      <c r="R219" s="159"/>
    </row>
    <row r="220" spans="12:18" ht="15.75" customHeight="1" x14ac:dyDescent="0.25">
      <c r="L220" s="158"/>
      <c r="R220" s="159"/>
    </row>
    <row r="221" spans="12:18" ht="15.75" customHeight="1" x14ac:dyDescent="0.25">
      <c r="L221" s="158"/>
      <c r="R221" s="159"/>
    </row>
    <row r="222" spans="12:18" ht="15.75" customHeight="1" x14ac:dyDescent="0.25">
      <c r="L222" s="158"/>
      <c r="R222" s="159"/>
    </row>
    <row r="223" spans="12:18" ht="15.75" customHeight="1" x14ac:dyDescent="0.25">
      <c r="L223" s="158"/>
      <c r="R223" s="159"/>
    </row>
    <row r="224" spans="12:18" ht="15.75" customHeight="1" x14ac:dyDescent="0.25">
      <c r="L224" s="158"/>
      <c r="R224" s="159"/>
    </row>
    <row r="225" spans="12:18" ht="15.75" customHeight="1" x14ac:dyDescent="0.25">
      <c r="L225" s="158"/>
      <c r="R225" s="159"/>
    </row>
    <row r="226" spans="12:18" ht="15.75" customHeight="1" x14ac:dyDescent="0.25">
      <c r="L226" s="158"/>
      <c r="R226" s="159"/>
    </row>
    <row r="227" spans="12:18" ht="15.75" customHeight="1" x14ac:dyDescent="0.25">
      <c r="L227" s="158"/>
      <c r="R227" s="159"/>
    </row>
    <row r="228" spans="12:18" ht="15.75" customHeight="1" x14ac:dyDescent="0.25">
      <c r="L228" s="158"/>
      <c r="R228" s="159"/>
    </row>
    <row r="229" spans="12:18" ht="15.75" customHeight="1" x14ac:dyDescent="0.25">
      <c r="L229" s="158"/>
      <c r="R229" s="159"/>
    </row>
    <row r="230" spans="12:18" ht="15.75" customHeight="1" x14ac:dyDescent="0.25">
      <c r="L230" s="158"/>
      <c r="R230" s="159"/>
    </row>
    <row r="231" spans="12:18" ht="15.75" customHeight="1" x14ac:dyDescent="0.25">
      <c r="L231" s="158"/>
      <c r="R231" s="159"/>
    </row>
    <row r="232" spans="12:18" ht="15.75" customHeight="1" x14ac:dyDescent="0.25">
      <c r="L232" s="158"/>
      <c r="R232" s="159"/>
    </row>
    <row r="233" spans="12:18" ht="15.75" customHeight="1" x14ac:dyDescent="0.25">
      <c r="L233" s="158"/>
      <c r="R233" s="159"/>
    </row>
    <row r="234" spans="12:18" ht="15.75" customHeight="1" x14ac:dyDescent="0.25">
      <c r="L234" s="158"/>
      <c r="R234" s="159"/>
    </row>
    <row r="235" spans="12:18" ht="15.75" customHeight="1" x14ac:dyDescent="0.25">
      <c r="L235" s="158"/>
      <c r="R235" s="159"/>
    </row>
    <row r="236" spans="12:18" ht="15.75" customHeight="1" x14ac:dyDescent="0.25">
      <c r="L236" s="158"/>
      <c r="R236" s="159"/>
    </row>
    <row r="237" spans="12:18" ht="15.75" customHeight="1" x14ac:dyDescent="0.25">
      <c r="L237" s="158"/>
      <c r="R237" s="159"/>
    </row>
    <row r="238" spans="12:18" ht="15.75" customHeight="1" x14ac:dyDescent="0.25">
      <c r="L238" s="158"/>
      <c r="R238" s="159"/>
    </row>
    <row r="239" spans="12:18" ht="15.75" customHeight="1" x14ac:dyDescent="0.25">
      <c r="L239" s="158"/>
      <c r="R239" s="159"/>
    </row>
    <row r="240" spans="12:18" ht="15.75" customHeight="1" x14ac:dyDescent="0.25">
      <c r="L240" s="158"/>
      <c r="R240" s="159"/>
    </row>
    <row r="241" spans="12:18" ht="15.75" customHeight="1" x14ac:dyDescent="0.25">
      <c r="L241" s="158"/>
      <c r="R241" s="159"/>
    </row>
    <row r="242" spans="12:18" ht="15.75" customHeight="1" x14ac:dyDescent="0.25">
      <c r="L242" s="158"/>
      <c r="R242" s="159"/>
    </row>
    <row r="243" spans="12:18" ht="15.75" customHeight="1" x14ac:dyDescent="0.25">
      <c r="L243" s="158"/>
      <c r="R243" s="159"/>
    </row>
    <row r="244" spans="12:18" ht="15.75" customHeight="1" x14ac:dyDescent="0.25">
      <c r="L244" s="158"/>
      <c r="R244" s="159"/>
    </row>
    <row r="245" spans="12:18" ht="15.75" customHeight="1" x14ac:dyDescent="0.25">
      <c r="L245" s="158"/>
      <c r="R245" s="159"/>
    </row>
    <row r="246" spans="12:18" ht="15.75" customHeight="1" x14ac:dyDescent="0.25">
      <c r="L246" s="158"/>
      <c r="R246" s="159"/>
    </row>
    <row r="247" spans="12:18" ht="15.75" customHeight="1" x14ac:dyDescent="0.25">
      <c r="L247" s="158"/>
      <c r="R247" s="159"/>
    </row>
    <row r="248" spans="12:18" ht="15.75" customHeight="1" x14ac:dyDescent="0.25">
      <c r="L248" s="158"/>
      <c r="R248" s="159"/>
    </row>
    <row r="249" spans="12:18" ht="15.75" customHeight="1" x14ac:dyDescent="0.25">
      <c r="L249" s="158"/>
      <c r="R249" s="159"/>
    </row>
    <row r="250" spans="12:18" ht="15.75" customHeight="1" x14ac:dyDescent="0.25">
      <c r="L250" s="158"/>
      <c r="R250" s="159"/>
    </row>
    <row r="251" spans="12:18" ht="15.75" customHeight="1" x14ac:dyDescent="0.25">
      <c r="L251" s="158"/>
      <c r="R251" s="159"/>
    </row>
    <row r="252" spans="12:18" ht="15.75" customHeight="1" x14ac:dyDescent="0.25">
      <c r="L252" s="158"/>
      <c r="R252" s="159"/>
    </row>
    <row r="253" spans="12:18" ht="15.75" customHeight="1" x14ac:dyDescent="0.25">
      <c r="L253" s="158"/>
      <c r="R253" s="159"/>
    </row>
    <row r="254" spans="12:18" ht="15.75" customHeight="1" x14ac:dyDescent="0.25">
      <c r="L254" s="158"/>
      <c r="R254" s="159"/>
    </row>
    <row r="255" spans="12:18" ht="15.75" customHeight="1" x14ac:dyDescent="0.25">
      <c r="L255" s="158"/>
      <c r="R255" s="159"/>
    </row>
    <row r="256" spans="12:18" ht="15.75" customHeight="1" x14ac:dyDescent="0.25">
      <c r="L256" s="158"/>
      <c r="R256" s="159"/>
    </row>
    <row r="257" spans="12:18" ht="15.75" customHeight="1" x14ac:dyDescent="0.25">
      <c r="L257" s="158"/>
      <c r="R257" s="159"/>
    </row>
    <row r="258" spans="12:18" ht="15.75" customHeight="1" x14ac:dyDescent="0.25">
      <c r="L258" s="158"/>
      <c r="R258" s="159"/>
    </row>
    <row r="259" spans="12:18" ht="15.75" customHeight="1" x14ac:dyDescent="0.25">
      <c r="L259" s="158"/>
      <c r="R259" s="159"/>
    </row>
    <row r="260" spans="12:18" ht="15.75" customHeight="1" x14ac:dyDescent="0.25">
      <c r="L260" s="158"/>
      <c r="R260" s="159"/>
    </row>
    <row r="261" spans="12:18" ht="15.75" customHeight="1" x14ac:dyDescent="0.25">
      <c r="L261" s="158"/>
      <c r="R261" s="159"/>
    </row>
    <row r="262" spans="12:18" ht="15.75" customHeight="1" x14ac:dyDescent="0.25">
      <c r="L262" s="158"/>
      <c r="R262" s="159"/>
    </row>
    <row r="263" spans="12:18" ht="15.75" customHeight="1" x14ac:dyDescent="0.25">
      <c r="L263" s="158"/>
      <c r="R263" s="159"/>
    </row>
    <row r="264" spans="12:18" ht="15.75" customHeight="1" x14ac:dyDescent="0.25">
      <c r="L264" s="158"/>
      <c r="R264" s="159"/>
    </row>
    <row r="265" spans="12:18" ht="15.75" customHeight="1" x14ac:dyDescent="0.25">
      <c r="L265" s="158"/>
      <c r="R265" s="159"/>
    </row>
    <row r="266" spans="12:18" ht="15.75" customHeight="1" x14ac:dyDescent="0.25">
      <c r="L266" s="158"/>
      <c r="R266" s="159"/>
    </row>
    <row r="267" spans="12:18" ht="15.75" customHeight="1" x14ac:dyDescent="0.25">
      <c r="L267" s="158"/>
      <c r="R267" s="159"/>
    </row>
    <row r="268" spans="12:18" ht="15.75" customHeight="1" x14ac:dyDescent="0.25">
      <c r="L268" s="158"/>
      <c r="R268" s="159"/>
    </row>
    <row r="269" spans="12:18" ht="15.75" customHeight="1" x14ac:dyDescent="0.25">
      <c r="L269" s="158"/>
      <c r="R269" s="159"/>
    </row>
    <row r="270" spans="12:18" ht="15.75" customHeight="1" x14ac:dyDescent="0.25">
      <c r="L270" s="158"/>
      <c r="R270" s="159"/>
    </row>
    <row r="271" spans="12:18" ht="15.75" customHeight="1" x14ac:dyDescent="0.25">
      <c r="L271" s="158"/>
      <c r="R271" s="159"/>
    </row>
    <row r="272" spans="12:18" ht="15.75" customHeight="1" x14ac:dyDescent="0.25">
      <c r="L272" s="158"/>
      <c r="R272" s="159"/>
    </row>
    <row r="273" spans="12:18" ht="15.75" customHeight="1" x14ac:dyDescent="0.25">
      <c r="L273" s="158"/>
      <c r="R273" s="159"/>
    </row>
    <row r="274" spans="12:18" ht="15.75" customHeight="1" x14ac:dyDescent="0.25">
      <c r="L274" s="158"/>
      <c r="R274" s="159"/>
    </row>
    <row r="275" spans="12:18" ht="15.75" customHeight="1" x14ac:dyDescent="0.25">
      <c r="L275" s="158"/>
      <c r="R275" s="159"/>
    </row>
    <row r="276" spans="12:18" ht="15.75" customHeight="1" x14ac:dyDescent="0.25">
      <c r="L276" s="158"/>
      <c r="R276" s="159"/>
    </row>
    <row r="277" spans="12:18" ht="15.75" customHeight="1" x14ac:dyDescent="0.25">
      <c r="L277" s="158"/>
      <c r="R277" s="159"/>
    </row>
    <row r="278" spans="12:18" ht="15.75" customHeight="1" x14ac:dyDescent="0.25">
      <c r="L278" s="158"/>
      <c r="R278" s="159"/>
    </row>
    <row r="279" spans="12:18" ht="15.75" customHeight="1" x14ac:dyDescent="0.25">
      <c r="L279" s="158"/>
      <c r="R279" s="159"/>
    </row>
    <row r="280" spans="12:18" ht="15.75" customHeight="1" x14ac:dyDescent="0.25">
      <c r="L280" s="158"/>
      <c r="R280" s="159"/>
    </row>
    <row r="281" spans="12:18" ht="15.75" customHeight="1" x14ac:dyDescent="0.25">
      <c r="L281" s="158"/>
      <c r="R281" s="159"/>
    </row>
    <row r="282" spans="12:18" ht="15.75" customHeight="1" x14ac:dyDescent="0.25">
      <c r="L282" s="158"/>
      <c r="R282" s="159"/>
    </row>
    <row r="283" spans="12:18" ht="15.75" customHeight="1" x14ac:dyDescent="0.25">
      <c r="L283" s="158"/>
      <c r="R283" s="159"/>
    </row>
    <row r="284" spans="12:18" ht="15.75" customHeight="1" x14ac:dyDescent="0.25">
      <c r="L284" s="158"/>
      <c r="R284" s="159"/>
    </row>
    <row r="285" spans="12:18" ht="15.75" customHeight="1" x14ac:dyDescent="0.25">
      <c r="L285" s="158"/>
      <c r="R285" s="159"/>
    </row>
    <row r="286" spans="12:18" ht="15.75" customHeight="1" x14ac:dyDescent="0.25">
      <c r="L286" s="158"/>
      <c r="R286" s="159"/>
    </row>
    <row r="287" spans="12:18" ht="15.75" customHeight="1" x14ac:dyDescent="0.25">
      <c r="L287" s="158"/>
      <c r="R287" s="159"/>
    </row>
    <row r="288" spans="12:18" ht="15.75" customHeight="1" x14ac:dyDescent="0.25">
      <c r="L288" s="158"/>
      <c r="R288" s="159"/>
    </row>
    <row r="289" spans="12:18" ht="15.75" customHeight="1" x14ac:dyDescent="0.25">
      <c r="L289" s="158"/>
      <c r="R289" s="159"/>
    </row>
    <row r="290" spans="12:18" ht="15.75" customHeight="1" x14ac:dyDescent="0.25">
      <c r="L290" s="158"/>
      <c r="R290" s="159"/>
    </row>
    <row r="291" spans="12:18" ht="15.75" customHeight="1" x14ac:dyDescent="0.25">
      <c r="L291" s="158"/>
      <c r="R291" s="159"/>
    </row>
    <row r="292" spans="12:18" ht="15.75" customHeight="1" x14ac:dyDescent="0.25">
      <c r="L292" s="158"/>
      <c r="R292" s="159"/>
    </row>
    <row r="293" spans="12:18" ht="15.75" customHeight="1" x14ac:dyDescent="0.25">
      <c r="L293" s="158"/>
      <c r="R293" s="159"/>
    </row>
    <row r="294" spans="12:18" ht="15.75" customHeight="1" x14ac:dyDescent="0.25">
      <c r="L294" s="158"/>
      <c r="R294" s="159"/>
    </row>
    <row r="295" spans="12:18" ht="15.75" customHeight="1" x14ac:dyDescent="0.25">
      <c r="L295" s="158"/>
      <c r="R295" s="159"/>
    </row>
    <row r="296" spans="12:18" ht="15.75" customHeight="1" x14ac:dyDescent="0.25">
      <c r="L296" s="158"/>
      <c r="R296" s="159"/>
    </row>
    <row r="297" spans="12:18" ht="15.75" customHeight="1" x14ac:dyDescent="0.25">
      <c r="L297" s="158"/>
      <c r="R297" s="159"/>
    </row>
    <row r="298" spans="12:18" ht="15.75" customHeight="1" x14ac:dyDescent="0.25">
      <c r="L298" s="158"/>
      <c r="R298" s="159"/>
    </row>
    <row r="299" spans="12:18" ht="15.75" customHeight="1" x14ac:dyDescent="0.25">
      <c r="L299" s="158"/>
      <c r="R299" s="159"/>
    </row>
    <row r="300" spans="12:18" ht="15.75" customHeight="1" x14ac:dyDescent="0.25">
      <c r="L300" s="158"/>
      <c r="R300" s="159"/>
    </row>
    <row r="301" spans="12:18" ht="15.75" customHeight="1" x14ac:dyDescent="0.25">
      <c r="L301" s="158"/>
      <c r="R301" s="159"/>
    </row>
    <row r="302" spans="12:18" ht="15.75" customHeight="1" x14ac:dyDescent="0.25">
      <c r="L302" s="158"/>
      <c r="R302" s="159"/>
    </row>
    <row r="303" spans="12:18" ht="15.75" customHeight="1" x14ac:dyDescent="0.25">
      <c r="L303" s="158"/>
      <c r="R303" s="159"/>
    </row>
    <row r="304" spans="12:18" ht="15.75" customHeight="1" x14ac:dyDescent="0.25">
      <c r="L304" s="158"/>
      <c r="R304" s="159"/>
    </row>
    <row r="305" spans="12:18" ht="15.75" customHeight="1" x14ac:dyDescent="0.25">
      <c r="L305" s="158"/>
      <c r="R305" s="159"/>
    </row>
    <row r="306" spans="12:18" ht="15.75" customHeight="1" x14ac:dyDescent="0.25">
      <c r="L306" s="158"/>
      <c r="R306" s="159"/>
    </row>
    <row r="307" spans="12:18" ht="15.75" customHeight="1" x14ac:dyDescent="0.25">
      <c r="L307" s="158"/>
      <c r="R307" s="159"/>
    </row>
    <row r="308" spans="12:18" ht="15.75" customHeight="1" x14ac:dyDescent="0.25">
      <c r="L308" s="158"/>
      <c r="R308" s="159"/>
    </row>
    <row r="309" spans="12:18" ht="15.75" customHeight="1" x14ac:dyDescent="0.25">
      <c r="L309" s="158"/>
      <c r="R309" s="159"/>
    </row>
    <row r="310" spans="12:18" ht="15.75" customHeight="1" x14ac:dyDescent="0.25">
      <c r="L310" s="158"/>
      <c r="R310" s="159"/>
    </row>
    <row r="311" spans="12:18" ht="15.75" customHeight="1" x14ac:dyDescent="0.25">
      <c r="L311" s="158"/>
      <c r="R311" s="159"/>
    </row>
    <row r="312" spans="12:18" ht="15.75" customHeight="1" x14ac:dyDescent="0.25">
      <c r="L312" s="158"/>
      <c r="R312" s="159"/>
    </row>
    <row r="313" spans="12:18" ht="15.75" customHeight="1" x14ac:dyDescent="0.25">
      <c r="L313" s="158"/>
      <c r="R313" s="159"/>
    </row>
    <row r="314" spans="12:18" ht="15.75" customHeight="1" x14ac:dyDescent="0.25">
      <c r="L314" s="158"/>
      <c r="R314" s="159"/>
    </row>
    <row r="315" spans="12:18" ht="15.75" customHeight="1" x14ac:dyDescent="0.25">
      <c r="L315" s="158"/>
      <c r="R315" s="159"/>
    </row>
    <row r="316" spans="12:18" ht="15.75" customHeight="1" x14ac:dyDescent="0.25">
      <c r="L316" s="158"/>
      <c r="R316" s="159"/>
    </row>
    <row r="317" spans="12:18" ht="15.75" customHeight="1" x14ac:dyDescent="0.25">
      <c r="L317" s="158"/>
      <c r="R317" s="159"/>
    </row>
    <row r="318" spans="12:18" ht="15.75" customHeight="1" x14ac:dyDescent="0.25">
      <c r="L318" s="158"/>
      <c r="R318" s="159"/>
    </row>
    <row r="319" spans="12:18" ht="15.75" customHeight="1" x14ac:dyDescent="0.25">
      <c r="L319" s="158"/>
      <c r="R319" s="159"/>
    </row>
    <row r="320" spans="12:18" ht="15.75" customHeight="1" x14ac:dyDescent="0.25">
      <c r="L320" s="158"/>
      <c r="R320" s="159"/>
    </row>
    <row r="321" spans="12:18" ht="15.75" customHeight="1" x14ac:dyDescent="0.25">
      <c r="L321" s="158"/>
      <c r="R321" s="159"/>
    </row>
    <row r="322" spans="12:18" ht="15.75" customHeight="1" x14ac:dyDescent="0.25">
      <c r="L322" s="158"/>
      <c r="R322" s="159"/>
    </row>
    <row r="323" spans="12:18" ht="15.75" customHeight="1" x14ac:dyDescent="0.25">
      <c r="L323" s="158"/>
      <c r="R323" s="159"/>
    </row>
    <row r="324" spans="12:18" ht="15.75" customHeight="1" x14ac:dyDescent="0.25">
      <c r="L324" s="158"/>
      <c r="R324" s="159"/>
    </row>
    <row r="325" spans="12:18" ht="15.75" customHeight="1" x14ac:dyDescent="0.25">
      <c r="L325" s="158"/>
      <c r="R325" s="159"/>
    </row>
    <row r="326" spans="12:18" ht="15.75" customHeight="1" x14ac:dyDescent="0.25">
      <c r="L326" s="158"/>
      <c r="R326" s="159"/>
    </row>
    <row r="327" spans="12:18" ht="15.75" customHeight="1" x14ac:dyDescent="0.25">
      <c r="L327" s="158"/>
      <c r="R327" s="159"/>
    </row>
    <row r="328" spans="12:18" ht="15.75" customHeight="1" x14ac:dyDescent="0.25">
      <c r="L328" s="158"/>
      <c r="R328" s="159"/>
    </row>
    <row r="329" spans="12:18" ht="15.75" customHeight="1" x14ac:dyDescent="0.25">
      <c r="L329" s="158"/>
      <c r="R329" s="159"/>
    </row>
    <row r="330" spans="12:18" ht="15.75" customHeight="1" x14ac:dyDescent="0.25">
      <c r="L330" s="158"/>
      <c r="R330" s="159"/>
    </row>
    <row r="331" spans="12:18" ht="15.75" customHeight="1" x14ac:dyDescent="0.25">
      <c r="L331" s="158"/>
      <c r="R331" s="159"/>
    </row>
    <row r="332" spans="12:18" ht="15.75" customHeight="1" x14ac:dyDescent="0.25">
      <c r="L332" s="158"/>
      <c r="R332" s="159"/>
    </row>
    <row r="333" spans="12:18" ht="15.75" customHeight="1" x14ac:dyDescent="0.25">
      <c r="L333" s="158"/>
      <c r="R333" s="159"/>
    </row>
    <row r="334" spans="12:18" ht="15.75" customHeight="1" x14ac:dyDescent="0.25">
      <c r="L334" s="158"/>
      <c r="R334" s="159"/>
    </row>
    <row r="335" spans="12:18" ht="15.75" customHeight="1" x14ac:dyDescent="0.25">
      <c r="L335" s="158"/>
      <c r="R335" s="159"/>
    </row>
    <row r="336" spans="12:18" ht="15.75" customHeight="1" x14ac:dyDescent="0.25">
      <c r="L336" s="158"/>
      <c r="R336" s="159"/>
    </row>
    <row r="337" spans="12:18" ht="15.75" customHeight="1" x14ac:dyDescent="0.25">
      <c r="L337" s="158"/>
      <c r="R337" s="159"/>
    </row>
    <row r="338" spans="12:18" ht="15.75" customHeight="1" x14ac:dyDescent="0.25">
      <c r="L338" s="158"/>
      <c r="R338" s="159"/>
    </row>
    <row r="339" spans="12:18" ht="15.75" customHeight="1" x14ac:dyDescent="0.25">
      <c r="L339" s="158"/>
      <c r="R339" s="159"/>
    </row>
    <row r="340" spans="12:18" ht="15.75" customHeight="1" x14ac:dyDescent="0.25">
      <c r="L340" s="158"/>
      <c r="R340" s="159"/>
    </row>
    <row r="341" spans="12:18" ht="15.75" customHeight="1" x14ac:dyDescent="0.25">
      <c r="L341" s="158"/>
      <c r="R341" s="159"/>
    </row>
    <row r="342" spans="12:18" ht="15.75" customHeight="1" x14ac:dyDescent="0.25">
      <c r="L342" s="158"/>
      <c r="R342" s="159"/>
    </row>
    <row r="343" spans="12:18" ht="15.75" customHeight="1" x14ac:dyDescent="0.25">
      <c r="L343" s="158"/>
      <c r="R343" s="159"/>
    </row>
    <row r="344" spans="12:18" ht="15.75" customHeight="1" x14ac:dyDescent="0.25">
      <c r="L344" s="158"/>
      <c r="R344" s="159"/>
    </row>
    <row r="345" spans="12:18" ht="15.75" customHeight="1" x14ac:dyDescent="0.25">
      <c r="L345" s="158"/>
      <c r="R345" s="159"/>
    </row>
    <row r="346" spans="12:18" ht="15.75" customHeight="1" x14ac:dyDescent="0.25">
      <c r="L346" s="158"/>
      <c r="R346" s="159"/>
    </row>
    <row r="347" spans="12:18" ht="15.75" customHeight="1" x14ac:dyDescent="0.25">
      <c r="L347" s="158"/>
      <c r="R347" s="159"/>
    </row>
    <row r="348" spans="12:18" ht="15.75" customHeight="1" x14ac:dyDescent="0.25">
      <c r="L348" s="158"/>
      <c r="R348" s="159"/>
    </row>
    <row r="349" spans="12:18" ht="15.75" customHeight="1" x14ac:dyDescent="0.25">
      <c r="L349" s="158"/>
      <c r="R349" s="159"/>
    </row>
    <row r="350" spans="12:18" ht="15.75" customHeight="1" x14ac:dyDescent="0.25">
      <c r="L350" s="158"/>
      <c r="R350" s="159"/>
    </row>
    <row r="351" spans="12:18" ht="15.75" customHeight="1" x14ac:dyDescent="0.25">
      <c r="L351" s="158"/>
      <c r="R351" s="159"/>
    </row>
    <row r="352" spans="12:18" ht="15.75" customHeight="1" x14ac:dyDescent="0.25">
      <c r="L352" s="158"/>
      <c r="R352" s="159"/>
    </row>
    <row r="353" spans="12:18" ht="15.75" customHeight="1" x14ac:dyDescent="0.25">
      <c r="L353" s="158"/>
      <c r="R353" s="159"/>
    </row>
    <row r="354" spans="12:18" ht="15.75" customHeight="1" x14ac:dyDescent="0.25">
      <c r="L354" s="158"/>
      <c r="R354" s="159"/>
    </row>
    <row r="355" spans="12:18" ht="15.75" customHeight="1" x14ac:dyDescent="0.25">
      <c r="L355" s="158"/>
      <c r="R355" s="159"/>
    </row>
    <row r="356" spans="12:18" ht="15.75" customHeight="1" x14ac:dyDescent="0.25">
      <c r="L356" s="158"/>
      <c r="R356" s="159"/>
    </row>
    <row r="357" spans="12:18" ht="15.75" customHeight="1" x14ac:dyDescent="0.25">
      <c r="L357" s="158"/>
      <c r="R357" s="159"/>
    </row>
    <row r="358" spans="12:18" ht="15.75" customHeight="1" x14ac:dyDescent="0.25">
      <c r="L358" s="158"/>
      <c r="R358" s="159"/>
    </row>
    <row r="359" spans="12:18" ht="15.75" customHeight="1" x14ac:dyDescent="0.25">
      <c r="L359" s="158"/>
      <c r="R359" s="159"/>
    </row>
    <row r="360" spans="12:18" ht="15.75" customHeight="1" x14ac:dyDescent="0.25">
      <c r="L360" s="158"/>
      <c r="R360" s="159"/>
    </row>
    <row r="361" spans="12:18" ht="15.75" customHeight="1" x14ac:dyDescent="0.25">
      <c r="L361" s="158"/>
      <c r="R361" s="159"/>
    </row>
    <row r="362" spans="12:18" ht="15.75" customHeight="1" x14ac:dyDescent="0.25">
      <c r="L362" s="158"/>
      <c r="R362" s="159"/>
    </row>
    <row r="363" spans="12:18" ht="15.75" customHeight="1" x14ac:dyDescent="0.25">
      <c r="L363" s="158"/>
      <c r="R363" s="159"/>
    </row>
    <row r="364" spans="12:18" ht="15.75" customHeight="1" x14ac:dyDescent="0.25">
      <c r="L364" s="158"/>
      <c r="R364" s="159"/>
    </row>
    <row r="365" spans="12:18" ht="15.75" customHeight="1" x14ac:dyDescent="0.25">
      <c r="L365" s="158"/>
      <c r="R365" s="159"/>
    </row>
    <row r="366" spans="12:18" ht="15.75" customHeight="1" x14ac:dyDescent="0.25">
      <c r="L366" s="158"/>
      <c r="R366" s="159"/>
    </row>
    <row r="367" spans="12:18" ht="15.75" customHeight="1" x14ac:dyDescent="0.25">
      <c r="L367" s="158"/>
      <c r="R367" s="159"/>
    </row>
    <row r="368" spans="12:18" ht="15.75" customHeight="1" x14ac:dyDescent="0.25">
      <c r="L368" s="158"/>
      <c r="R368" s="159"/>
    </row>
    <row r="369" spans="12:18" ht="15.75" customHeight="1" x14ac:dyDescent="0.25">
      <c r="L369" s="158"/>
      <c r="R369" s="159"/>
    </row>
    <row r="370" spans="12:18" ht="15.75" customHeight="1" x14ac:dyDescent="0.25">
      <c r="L370" s="158"/>
      <c r="R370" s="159"/>
    </row>
    <row r="371" spans="12:18" ht="15.75" customHeight="1" x14ac:dyDescent="0.25">
      <c r="L371" s="158"/>
      <c r="R371" s="159"/>
    </row>
    <row r="372" spans="12:18" ht="15.75" customHeight="1" x14ac:dyDescent="0.25">
      <c r="L372" s="158"/>
      <c r="R372" s="159"/>
    </row>
    <row r="373" spans="12:18" ht="15.75" customHeight="1" x14ac:dyDescent="0.25">
      <c r="L373" s="158"/>
      <c r="R373" s="159"/>
    </row>
    <row r="374" spans="12:18" ht="15.75" customHeight="1" x14ac:dyDescent="0.25">
      <c r="L374" s="158"/>
      <c r="R374" s="159"/>
    </row>
    <row r="375" spans="12:18" ht="15.75" customHeight="1" x14ac:dyDescent="0.25">
      <c r="L375" s="158"/>
      <c r="R375" s="159"/>
    </row>
    <row r="376" spans="12:18" ht="15.75" customHeight="1" x14ac:dyDescent="0.25">
      <c r="L376" s="158"/>
      <c r="R376" s="159"/>
    </row>
    <row r="377" spans="12:18" ht="15.75" customHeight="1" x14ac:dyDescent="0.25">
      <c r="L377" s="158"/>
      <c r="R377" s="159"/>
    </row>
    <row r="378" spans="12:18" ht="15.75" customHeight="1" x14ac:dyDescent="0.25">
      <c r="L378" s="158"/>
      <c r="R378" s="159"/>
    </row>
    <row r="379" spans="12:18" ht="15.75" customHeight="1" x14ac:dyDescent="0.25">
      <c r="L379" s="158"/>
      <c r="R379" s="159"/>
    </row>
    <row r="380" spans="12:18" ht="15.75" customHeight="1" x14ac:dyDescent="0.25">
      <c r="L380" s="158"/>
      <c r="R380" s="159"/>
    </row>
    <row r="381" spans="12:18" ht="15.75" customHeight="1" x14ac:dyDescent="0.25">
      <c r="L381" s="158"/>
      <c r="R381" s="159"/>
    </row>
    <row r="382" spans="12:18" ht="15.75" customHeight="1" x14ac:dyDescent="0.25">
      <c r="L382" s="158"/>
      <c r="R382" s="159"/>
    </row>
    <row r="383" spans="12:18" ht="15.75" customHeight="1" x14ac:dyDescent="0.25">
      <c r="L383" s="158"/>
      <c r="R383" s="159"/>
    </row>
    <row r="384" spans="12:18" ht="15.75" customHeight="1" x14ac:dyDescent="0.25">
      <c r="L384" s="158"/>
      <c r="R384" s="159"/>
    </row>
    <row r="385" spans="12:18" ht="15.75" customHeight="1" x14ac:dyDescent="0.25">
      <c r="L385" s="158"/>
      <c r="R385" s="159"/>
    </row>
    <row r="386" spans="12:18" ht="15.75" customHeight="1" x14ac:dyDescent="0.25">
      <c r="L386" s="158"/>
      <c r="R386" s="159"/>
    </row>
    <row r="387" spans="12:18" ht="15.75" customHeight="1" x14ac:dyDescent="0.25">
      <c r="L387" s="158"/>
      <c r="R387" s="159"/>
    </row>
    <row r="388" spans="12:18" ht="15.75" customHeight="1" x14ac:dyDescent="0.25">
      <c r="L388" s="158"/>
      <c r="R388" s="159"/>
    </row>
    <row r="389" spans="12:18" ht="15.75" customHeight="1" x14ac:dyDescent="0.25">
      <c r="L389" s="158"/>
      <c r="R389" s="159"/>
    </row>
    <row r="390" spans="12:18" ht="15.75" customHeight="1" x14ac:dyDescent="0.25">
      <c r="L390" s="158"/>
      <c r="R390" s="159"/>
    </row>
    <row r="391" spans="12:18" ht="15.75" customHeight="1" x14ac:dyDescent="0.25">
      <c r="L391" s="158"/>
      <c r="R391" s="159"/>
    </row>
    <row r="392" spans="12:18" ht="15.75" customHeight="1" x14ac:dyDescent="0.25">
      <c r="L392" s="158"/>
      <c r="R392" s="159"/>
    </row>
    <row r="393" spans="12:18" ht="15.75" customHeight="1" x14ac:dyDescent="0.25">
      <c r="L393" s="158"/>
      <c r="R393" s="159"/>
    </row>
    <row r="394" spans="12:18" ht="15.75" customHeight="1" x14ac:dyDescent="0.25">
      <c r="L394" s="158"/>
      <c r="R394" s="159"/>
    </row>
    <row r="395" spans="12:18" ht="15.75" customHeight="1" x14ac:dyDescent="0.25">
      <c r="L395" s="158"/>
      <c r="R395" s="159"/>
    </row>
    <row r="396" spans="12:18" ht="15.75" customHeight="1" x14ac:dyDescent="0.25">
      <c r="L396" s="158"/>
      <c r="R396" s="159"/>
    </row>
    <row r="397" spans="12:18" ht="15.75" customHeight="1" x14ac:dyDescent="0.25">
      <c r="L397" s="158"/>
      <c r="R397" s="159"/>
    </row>
    <row r="398" spans="12:18" ht="15.75" customHeight="1" x14ac:dyDescent="0.25">
      <c r="L398" s="158"/>
      <c r="R398" s="159"/>
    </row>
    <row r="399" spans="12:18" ht="15.75" customHeight="1" x14ac:dyDescent="0.25">
      <c r="L399" s="158"/>
      <c r="R399" s="159"/>
    </row>
    <row r="400" spans="12:18" ht="15.75" customHeight="1" x14ac:dyDescent="0.25">
      <c r="L400" s="158"/>
      <c r="R400" s="159"/>
    </row>
    <row r="401" spans="12:18" ht="15.75" customHeight="1" x14ac:dyDescent="0.25">
      <c r="L401" s="158"/>
      <c r="R401" s="159"/>
    </row>
    <row r="402" spans="12:18" ht="15.75" customHeight="1" x14ac:dyDescent="0.25">
      <c r="L402" s="158"/>
      <c r="R402" s="159"/>
    </row>
    <row r="403" spans="12:18" ht="15.75" customHeight="1" x14ac:dyDescent="0.25">
      <c r="L403" s="158"/>
      <c r="R403" s="159"/>
    </row>
    <row r="404" spans="12:18" ht="15.75" customHeight="1" x14ac:dyDescent="0.25">
      <c r="L404" s="158"/>
      <c r="R404" s="159"/>
    </row>
    <row r="405" spans="12:18" ht="15.75" customHeight="1" x14ac:dyDescent="0.25">
      <c r="L405" s="158"/>
      <c r="R405" s="159"/>
    </row>
    <row r="406" spans="12:18" ht="15.75" customHeight="1" x14ac:dyDescent="0.25">
      <c r="L406" s="158"/>
      <c r="R406" s="159"/>
    </row>
    <row r="407" spans="12:18" ht="15.75" customHeight="1" x14ac:dyDescent="0.25">
      <c r="L407" s="158"/>
      <c r="R407" s="159"/>
    </row>
    <row r="408" spans="12:18" ht="15.75" customHeight="1" x14ac:dyDescent="0.25">
      <c r="L408" s="158"/>
      <c r="R408" s="159"/>
    </row>
    <row r="409" spans="12:18" ht="15.75" customHeight="1" x14ac:dyDescent="0.25">
      <c r="L409" s="158"/>
      <c r="R409" s="159"/>
    </row>
    <row r="410" spans="12:18" ht="15.75" customHeight="1" x14ac:dyDescent="0.25">
      <c r="L410" s="158"/>
      <c r="R410" s="159"/>
    </row>
    <row r="411" spans="12:18" ht="15.75" customHeight="1" x14ac:dyDescent="0.25">
      <c r="L411" s="158"/>
      <c r="R411" s="159"/>
    </row>
    <row r="412" spans="12:18" ht="15.75" customHeight="1" x14ac:dyDescent="0.25">
      <c r="L412" s="158"/>
      <c r="R412" s="159"/>
    </row>
    <row r="413" spans="12:18" ht="15.75" customHeight="1" x14ac:dyDescent="0.25">
      <c r="L413" s="158"/>
      <c r="R413" s="159"/>
    </row>
    <row r="414" spans="12:18" ht="15.75" customHeight="1" x14ac:dyDescent="0.25">
      <c r="L414" s="158"/>
      <c r="R414" s="159"/>
    </row>
    <row r="415" spans="12:18" ht="15.75" customHeight="1" x14ac:dyDescent="0.25">
      <c r="L415" s="158"/>
      <c r="R415" s="159"/>
    </row>
    <row r="416" spans="12:18" ht="15.75" customHeight="1" x14ac:dyDescent="0.25">
      <c r="L416" s="158"/>
      <c r="R416" s="159"/>
    </row>
    <row r="417" spans="12:18" ht="15.75" customHeight="1" x14ac:dyDescent="0.25">
      <c r="L417" s="158"/>
      <c r="R417" s="159"/>
    </row>
    <row r="418" spans="12:18" ht="15.75" customHeight="1" x14ac:dyDescent="0.25">
      <c r="L418" s="158"/>
      <c r="R418" s="159"/>
    </row>
    <row r="419" spans="12:18" ht="15.75" customHeight="1" x14ac:dyDescent="0.25">
      <c r="L419" s="158"/>
      <c r="R419" s="159"/>
    </row>
    <row r="420" spans="12:18" ht="15.75" customHeight="1" x14ac:dyDescent="0.25">
      <c r="L420" s="158"/>
      <c r="R420" s="159"/>
    </row>
    <row r="421" spans="12:18" ht="15.75" customHeight="1" x14ac:dyDescent="0.25">
      <c r="L421" s="158"/>
      <c r="R421" s="159"/>
    </row>
    <row r="422" spans="12:18" ht="15.75" customHeight="1" x14ac:dyDescent="0.25">
      <c r="L422" s="158"/>
      <c r="R422" s="159"/>
    </row>
    <row r="423" spans="12:18" ht="15.75" customHeight="1" x14ac:dyDescent="0.25">
      <c r="L423" s="158"/>
      <c r="R423" s="159"/>
    </row>
    <row r="424" spans="12:18" ht="15.75" customHeight="1" x14ac:dyDescent="0.25">
      <c r="L424" s="158"/>
      <c r="R424" s="159"/>
    </row>
    <row r="425" spans="12:18" ht="15.75" customHeight="1" x14ac:dyDescent="0.25">
      <c r="L425" s="158"/>
      <c r="R425" s="159"/>
    </row>
    <row r="426" spans="12:18" ht="15.75" customHeight="1" x14ac:dyDescent="0.25">
      <c r="L426" s="158"/>
      <c r="R426" s="159"/>
    </row>
    <row r="427" spans="12:18" ht="15.75" customHeight="1" x14ac:dyDescent="0.25">
      <c r="L427" s="158"/>
      <c r="R427" s="159"/>
    </row>
    <row r="428" spans="12:18" ht="15.75" customHeight="1" x14ac:dyDescent="0.25">
      <c r="L428" s="158"/>
      <c r="R428" s="159"/>
    </row>
    <row r="429" spans="12:18" ht="15.75" customHeight="1" x14ac:dyDescent="0.25">
      <c r="L429" s="158"/>
      <c r="R429" s="159"/>
    </row>
    <row r="430" spans="12:18" ht="15.75" customHeight="1" x14ac:dyDescent="0.25">
      <c r="L430" s="158"/>
      <c r="R430" s="159"/>
    </row>
    <row r="431" spans="12:18" ht="15.75" customHeight="1" x14ac:dyDescent="0.25">
      <c r="L431" s="158"/>
      <c r="R431" s="159"/>
    </row>
    <row r="432" spans="12:18" ht="15.75" customHeight="1" x14ac:dyDescent="0.25">
      <c r="L432" s="158"/>
      <c r="R432" s="159"/>
    </row>
    <row r="433" spans="12:18" ht="15.75" customHeight="1" x14ac:dyDescent="0.25">
      <c r="L433" s="158"/>
      <c r="R433" s="159"/>
    </row>
    <row r="434" spans="12:18" ht="15.75" customHeight="1" x14ac:dyDescent="0.25">
      <c r="L434" s="158"/>
      <c r="R434" s="159"/>
    </row>
    <row r="435" spans="12:18" ht="15.75" customHeight="1" x14ac:dyDescent="0.25">
      <c r="L435" s="158"/>
      <c r="R435" s="159"/>
    </row>
    <row r="436" spans="12:18" ht="15.75" customHeight="1" x14ac:dyDescent="0.25">
      <c r="L436" s="158"/>
      <c r="R436" s="159"/>
    </row>
    <row r="437" spans="12:18" ht="15.75" customHeight="1" x14ac:dyDescent="0.25">
      <c r="L437" s="158"/>
      <c r="R437" s="159"/>
    </row>
    <row r="438" spans="12:18" ht="15.75" customHeight="1" x14ac:dyDescent="0.25">
      <c r="L438" s="158"/>
      <c r="R438" s="159"/>
    </row>
    <row r="439" spans="12:18" ht="15.75" customHeight="1" x14ac:dyDescent="0.25">
      <c r="L439" s="158"/>
      <c r="R439" s="159"/>
    </row>
    <row r="440" spans="12:18" ht="15.75" customHeight="1" x14ac:dyDescent="0.25">
      <c r="L440" s="158"/>
      <c r="R440" s="159"/>
    </row>
    <row r="441" spans="12:18" ht="15.75" customHeight="1" x14ac:dyDescent="0.25">
      <c r="L441" s="158"/>
      <c r="R441" s="159"/>
    </row>
    <row r="442" spans="12:18" ht="15.75" customHeight="1" x14ac:dyDescent="0.25">
      <c r="L442" s="158"/>
      <c r="R442" s="159"/>
    </row>
    <row r="443" spans="12:18" ht="15.75" customHeight="1" x14ac:dyDescent="0.25">
      <c r="L443" s="158"/>
      <c r="R443" s="159"/>
    </row>
    <row r="444" spans="12:18" ht="15.75" customHeight="1" x14ac:dyDescent="0.25">
      <c r="L444" s="158"/>
      <c r="R444" s="159"/>
    </row>
    <row r="445" spans="12:18" ht="15.75" customHeight="1" x14ac:dyDescent="0.25">
      <c r="L445" s="158"/>
      <c r="R445" s="159"/>
    </row>
    <row r="446" spans="12:18" ht="15.75" customHeight="1" x14ac:dyDescent="0.25">
      <c r="L446" s="158"/>
      <c r="R446" s="159"/>
    </row>
    <row r="447" spans="12:18" ht="15.75" customHeight="1" x14ac:dyDescent="0.25">
      <c r="L447" s="158"/>
      <c r="R447" s="159"/>
    </row>
    <row r="448" spans="12:18" ht="15.75" customHeight="1" x14ac:dyDescent="0.25">
      <c r="L448" s="158"/>
      <c r="R448" s="159"/>
    </row>
    <row r="449" spans="12:18" ht="15.75" customHeight="1" x14ac:dyDescent="0.25">
      <c r="L449" s="158"/>
      <c r="R449" s="159"/>
    </row>
    <row r="450" spans="12:18" ht="15.75" customHeight="1" x14ac:dyDescent="0.25">
      <c r="L450" s="158"/>
      <c r="R450" s="159"/>
    </row>
    <row r="451" spans="12:18" ht="15.75" customHeight="1" x14ac:dyDescent="0.25">
      <c r="L451" s="158"/>
      <c r="R451" s="159"/>
    </row>
    <row r="452" spans="12:18" ht="15.75" customHeight="1" x14ac:dyDescent="0.25">
      <c r="L452" s="158"/>
      <c r="R452" s="159"/>
    </row>
    <row r="453" spans="12:18" ht="15.75" customHeight="1" x14ac:dyDescent="0.25">
      <c r="L453" s="158"/>
      <c r="R453" s="159"/>
    </row>
    <row r="454" spans="12:18" ht="15.75" customHeight="1" x14ac:dyDescent="0.25">
      <c r="L454" s="158"/>
      <c r="R454" s="159"/>
    </row>
    <row r="455" spans="12:18" ht="15.75" customHeight="1" x14ac:dyDescent="0.25">
      <c r="L455" s="158"/>
      <c r="R455" s="159"/>
    </row>
    <row r="456" spans="12:18" ht="15.75" customHeight="1" x14ac:dyDescent="0.25">
      <c r="L456" s="158"/>
      <c r="R456" s="159"/>
    </row>
    <row r="457" spans="12:18" ht="15.75" customHeight="1" x14ac:dyDescent="0.25">
      <c r="L457" s="158"/>
      <c r="R457" s="159"/>
    </row>
    <row r="458" spans="12:18" ht="15.75" customHeight="1" x14ac:dyDescent="0.25">
      <c r="L458" s="158"/>
      <c r="R458" s="159"/>
    </row>
    <row r="459" spans="12:18" ht="15.75" customHeight="1" x14ac:dyDescent="0.25">
      <c r="L459" s="158"/>
      <c r="R459" s="159"/>
    </row>
    <row r="460" spans="12:18" ht="15.75" customHeight="1" x14ac:dyDescent="0.25">
      <c r="L460" s="158"/>
      <c r="R460" s="159"/>
    </row>
    <row r="461" spans="12:18" ht="15.75" customHeight="1" x14ac:dyDescent="0.25">
      <c r="L461" s="158"/>
      <c r="R461" s="159"/>
    </row>
    <row r="462" spans="12:18" ht="15.75" customHeight="1" x14ac:dyDescent="0.25">
      <c r="L462" s="158"/>
      <c r="R462" s="159"/>
    </row>
    <row r="463" spans="12:18" ht="15.75" customHeight="1" x14ac:dyDescent="0.25">
      <c r="L463" s="158"/>
      <c r="R463" s="159"/>
    </row>
    <row r="464" spans="12:18" ht="15.75" customHeight="1" x14ac:dyDescent="0.25">
      <c r="L464" s="158"/>
      <c r="R464" s="159"/>
    </row>
    <row r="465" spans="12:18" ht="15.75" customHeight="1" x14ac:dyDescent="0.25">
      <c r="L465" s="158"/>
      <c r="R465" s="159"/>
    </row>
    <row r="466" spans="12:18" ht="15.75" customHeight="1" x14ac:dyDescent="0.25">
      <c r="L466" s="158"/>
      <c r="R466" s="159"/>
    </row>
    <row r="467" spans="12:18" ht="15.75" customHeight="1" x14ac:dyDescent="0.25">
      <c r="L467" s="158"/>
      <c r="R467" s="159"/>
    </row>
    <row r="468" spans="12:18" ht="15.75" customHeight="1" x14ac:dyDescent="0.25">
      <c r="L468" s="158"/>
      <c r="R468" s="159"/>
    </row>
    <row r="469" spans="12:18" ht="15.75" customHeight="1" x14ac:dyDescent="0.25">
      <c r="L469" s="158"/>
      <c r="R469" s="159"/>
    </row>
    <row r="470" spans="12:18" ht="15.75" customHeight="1" x14ac:dyDescent="0.25">
      <c r="L470" s="158"/>
      <c r="R470" s="159"/>
    </row>
    <row r="471" spans="12:18" ht="15.75" customHeight="1" x14ac:dyDescent="0.25">
      <c r="L471" s="158"/>
      <c r="R471" s="159"/>
    </row>
    <row r="472" spans="12:18" ht="15.75" customHeight="1" x14ac:dyDescent="0.25">
      <c r="L472" s="158"/>
      <c r="R472" s="159"/>
    </row>
    <row r="473" spans="12:18" ht="15.75" customHeight="1" x14ac:dyDescent="0.25">
      <c r="L473" s="158"/>
      <c r="R473" s="159"/>
    </row>
    <row r="474" spans="12:18" ht="15.75" customHeight="1" x14ac:dyDescent="0.25">
      <c r="L474" s="158"/>
      <c r="R474" s="159"/>
    </row>
    <row r="475" spans="12:18" ht="15.75" customHeight="1" x14ac:dyDescent="0.25">
      <c r="L475" s="158"/>
      <c r="R475" s="159"/>
    </row>
    <row r="476" spans="12:18" ht="15.75" customHeight="1" x14ac:dyDescent="0.25">
      <c r="L476" s="158"/>
      <c r="R476" s="159"/>
    </row>
    <row r="477" spans="12:18" ht="15.75" customHeight="1" x14ac:dyDescent="0.25">
      <c r="L477" s="158"/>
      <c r="R477" s="159"/>
    </row>
    <row r="478" spans="12:18" ht="15.75" customHeight="1" x14ac:dyDescent="0.25">
      <c r="L478" s="158"/>
      <c r="R478" s="159"/>
    </row>
    <row r="479" spans="12:18" ht="15.75" customHeight="1" x14ac:dyDescent="0.25">
      <c r="L479" s="158"/>
      <c r="R479" s="159"/>
    </row>
    <row r="480" spans="12:18" ht="15.75" customHeight="1" x14ac:dyDescent="0.25">
      <c r="L480" s="158"/>
      <c r="R480" s="159"/>
    </row>
    <row r="481" spans="12:18" ht="15.75" customHeight="1" x14ac:dyDescent="0.25">
      <c r="L481" s="158"/>
      <c r="R481" s="159"/>
    </row>
    <row r="482" spans="12:18" ht="15.75" customHeight="1" x14ac:dyDescent="0.25">
      <c r="L482" s="158"/>
      <c r="R482" s="159"/>
    </row>
    <row r="483" spans="12:18" ht="15.75" customHeight="1" x14ac:dyDescent="0.25">
      <c r="L483" s="158"/>
      <c r="R483" s="159"/>
    </row>
    <row r="484" spans="12:18" ht="15.75" customHeight="1" x14ac:dyDescent="0.25">
      <c r="L484" s="158"/>
      <c r="R484" s="159"/>
    </row>
    <row r="485" spans="12:18" ht="15.75" customHeight="1" x14ac:dyDescent="0.25">
      <c r="L485" s="158"/>
      <c r="R485" s="159"/>
    </row>
    <row r="486" spans="12:18" ht="15.75" customHeight="1" x14ac:dyDescent="0.25">
      <c r="L486" s="158"/>
      <c r="R486" s="159"/>
    </row>
    <row r="487" spans="12:18" ht="15.75" customHeight="1" x14ac:dyDescent="0.25">
      <c r="L487" s="158"/>
      <c r="R487" s="159"/>
    </row>
    <row r="488" spans="12:18" ht="15.75" customHeight="1" x14ac:dyDescent="0.25">
      <c r="L488" s="158"/>
      <c r="R488" s="159"/>
    </row>
    <row r="489" spans="12:18" ht="15.75" customHeight="1" x14ac:dyDescent="0.25">
      <c r="L489" s="158"/>
      <c r="R489" s="159"/>
    </row>
    <row r="490" spans="12:18" ht="15.75" customHeight="1" x14ac:dyDescent="0.25">
      <c r="L490" s="158"/>
      <c r="R490" s="159"/>
    </row>
    <row r="491" spans="12:18" ht="15.75" customHeight="1" x14ac:dyDescent="0.25">
      <c r="L491" s="158"/>
      <c r="R491" s="159"/>
    </row>
    <row r="492" spans="12:18" ht="15.75" customHeight="1" x14ac:dyDescent="0.25">
      <c r="L492" s="158"/>
      <c r="R492" s="159"/>
    </row>
    <row r="493" spans="12:18" ht="15.75" customHeight="1" x14ac:dyDescent="0.25">
      <c r="L493" s="158"/>
      <c r="R493" s="159"/>
    </row>
    <row r="494" spans="12:18" ht="15.75" customHeight="1" x14ac:dyDescent="0.25">
      <c r="L494" s="158"/>
      <c r="R494" s="159"/>
    </row>
    <row r="495" spans="12:18" ht="15.75" customHeight="1" x14ac:dyDescent="0.25">
      <c r="L495" s="158"/>
      <c r="R495" s="159"/>
    </row>
    <row r="496" spans="12:18" ht="15.75" customHeight="1" x14ac:dyDescent="0.25">
      <c r="L496" s="158"/>
      <c r="R496" s="159"/>
    </row>
    <row r="497" spans="12:18" ht="15.75" customHeight="1" x14ac:dyDescent="0.25">
      <c r="L497" s="158"/>
      <c r="R497" s="159"/>
    </row>
    <row r="498" spans="12:18" ht="15.75" customHeight="1" x14ac:dyDescent="0.25">
      <c r="L498" s="158"/>
      <c r="R498" s="159"/>
    </row>
    <row r="499" spans="12:18" ht="15.75" customHeight="1" x14ac:dyDescent="0.25">
      <c r="L499" s="158"/>
      <c r="R499" s="159"/>
    </row>
    <row r="500" spans="12:18" ht="15.75" customHeight="1" x14ac:dyDescent="0.25">
      <c r="L500" s="158"/>
      <c r="R500" s="159"/>
    </row>
    <row r="501" spans="12:18" ht="15.75" customHeight="1" x14ac:dyDescent="0.25">
      <c r="L501" s="158"/>
      <c r="R501" s="159"/>
    </row>
    <row r="502" spans="12:18" ht="15.75" customHeight="1" x14ac:dyDescent="0.25">
      <c r="L502" s="158"/>
      <c r="R502" s="159"/>
    </row>
    <row r="503" spans="12:18" ht="15.75" customHeight="1" x14ac:dyDescent="0.25">
      <c r="L503" s="158"/>
      <c r="R503" s="159"/>
    </row>
    <row r="504" spans="12:18" ht="15.75" customHeight="1" x14ac:dyDescent="0.25">
      <c r="L504" s="158"/>
      <c r="R504" s="159"/>
    </row>
    <row r="505" spans="12:18" ht="15.75" customHeight="1" x14ac:dyDescent="0.25">
      <c r="L505" s="158"/>
      <c r="R505" s="159"/>
    </row>
    <row r="506" spans="12:18" ht="15.75" customHeight="1" x14ac:dyDescent="0.25">
      <c r="L506" s="158"/>
      <c r="R506" s="159"/>
    </row>
    <row r="507" spans="12:18" ht="15.75" customHeight="1" x14ac:dyDescent="0.25">
      <c r="L507" s="158"/>
      <c r="R507" s="159"/>
    </row>
    <row r="508" spans="12:18" ht="15.75" customHeight="1" x14ac:dyDescent="0.25">
      <c r="L508" s="158"/>
      <c r="R508" s="159"/>
    </row>
    <row r="509" spans="12:18" ht="15.75" customHeight="1" x14ac:dyDescent="0.25">
      <c r="L509" s="158"/>
      <c r="R509" s="159"/>
    </row>
    <row r="510" spans="12:18" ht="15.75" customHeight="1" x14ac:dyDescent="0.25">
      <c r="L510" s="158"/>
      <c r="R510" s="159"/>
    </row>
    <row r="511" spans="12:18" ht="15.75" customHeight="1" x14ac:dyDescent="0.25">
      <c r="L511" s="158"/>
      <c r="R511" s="159"/>
    </row>
    <row r="512" spans="12:18" ht="15.75" customHeight="1" x14ac:dyDescent="0.25">
      <c r="L512" s="158"/>
      <c r="R512" s="159"/>
    </row>
    <row r="513" spans="12:18" ht="15.75" customHeight="1" x14ac:dyDescent="0.25">
      <c r="L513" s="158"/>
      <c r="R513" s="159"/>
    </row>
    <row r="514" spans="12:18" ht="15.75" customHeight="1" x14ac:dyDescent="0.25">
      <c r="L514" s="158"/>
      <c r="R514" s="159"/>
    </row>
    <row r="515" spans="12:18" ht="15.75" customHeight="1" x14ac:dyDescent="0.25">
      <c r="L515" s="158"/>
      <c r="R515" s="159"/>
    </row>
    <row r="516" spans="12:18" ht="15.75" customHeight="1" x14ac:dyDescent="0.25">
      <c r="L516" s="158"/>
      <c r="R516" s="159"/>
    </row>
    <row r="517" spans="12:18" ht="15.75" customHeight="1" x14ac:dyDescent="0.25">
      <c r="L517" s="158"/>
      <c r="R517" s="159"/>
    </row>
    <row r="518" spans="12:18" ht="15.75" customHeight="1" x14ac:dyDescent="0.25">
      <c r="L518" s="158"/>
      <c r="R518" s="159"/>
    </row>
    <row r="519" spans="12:18" ht="15.75" customHeight="1" x14ac:dyDescent="0.25">
      <c r="L519" s="158"/>
      <c r="R519" s="159"/>
    </row>
    <row r="520" spans="12:18" ht="15.75" customHeight="1" x14ac:dyDescent="0.25">
      <c r="L520" s="158"/>
      <c r="R520" s="159"/>
    </row>
    <row r="521" spans="12:18" ht="15.75" customHeight="1" x14ac:dyDescent="0.25">
      <c r="L521" s="158"/>
      <c r="R521" s="159"/>
    </row>
    <row r="522" spans="12:18" ht="15.75" customHeight="1" x14ac:dyDescent="0.25">
      <c r="L522" s="158"/>
      <c r="R522" s="159"/>
    </row>
    <row r="523" spans="12:18" ht="15.75" customHeight="1" x14ac:dyDescent="0.25">
      <c r="L523" s="158"/>
      <c r="R523" s="159"/>
    </row>
    <row r="524" spans="12:18" ht="15.75" customHeight="1" x14ac:dyDescent="0.25">
      <c r="L524" s="158"/>
      <c r="R524" s="159"/>
    </row>
    <row r="525" spans="12:18" ht="15.75" customHeight="1" x14ac:dyDescent="0.25">
      <c r="L525" s="158"/>
      <c r="R525" s="159"/>
    </row>
    <row r="526" spans="12:18" ht="15.75" customHeight="1" x14ac:dyDescent="0.25">
      <c r="L526" s="158"/>
      <c r="R526" s="159"/>
    </row>
    <row r="527" spans="12:18" ht="15.75" customHeight="1" x14ac:dyDescent="0.25">
      <c r="L527" s="158"/>
      <c r="R527" s="159"/>
    </row>
    <row r="528" spans="12:18" ht="15.75" customHeight="1" x14ac:dyDescent="0.25">
      <c r="L528" s="158"/>
      <c r="R528" s="159"/>
    </row>
    <row r="529" spans="12:18" ht="15.75" customHeight="1" x14ac:dyDescent="0.25">
      <c r="L529" s="158"/>
      <c r="R529" s="159"/>
    </row>
    <row r="530" spans="12:18" ht="15.75" customHeight="1" x14ac:dyDescent="0.25">
      <c r="L530" s="158"/>
      <c r="R530" s="159"/>
    </row>
    <row r="531" spans="12:18" ht="15.75" customHeight="1" x14ac:dyDescent="0.25">
      <c r="L531" s="158"/>
      <c r="R531" s="159"/>
    </row>
    <row r="532" spans="12:18" ht="15.75" customHeight="1" x14ac:dyDescent="0.25">
      <c r="L532" s="158"/>
      <c r="R532" s="159"/>
    </row>
    <row r="533" spans="12:18" ht="15.75" customHeight="1" x14ac:dyDescent="0.25">
      <c r="L533" s="158"/>
      <c r="R533" s="159"/>
    </row>
    <row r="534" spans="12:18" ht="15.75" customHeight="1" x14ac:dyDescent="0.25">
      <c r="L534" s="158"/>
      <c r="R534" s="159"/>
    </row>
    <row r="535" spans="12:18" ht="15.75" customHeight="1" x14ac:dyDescent="0.25">
      <c r="L535" s="158"/>
      <c r="R535" s="159"/>
    </row>
    <row r="536" spans="12:18" ht="15.75" customHeight="1" x14ac:dyDescent="0.25">
      <c r="L536" s="158"/>
      <c r="R536" s="159"/>
    </row>
    <row r="537" spans="12:18" ht="15.75" customHeight="1" x14ac:dyDescent="0.25">
      <c r="L537" s="158"/>
      <c r="R537" s="159"/>
    </row>
    <row r="538" spans="12:18" ht="15.75" customHeight="1" x14ac:dyDescent="0.25">
      <c r="L538" s="158"/>
      <c r="R538" s="159"/>
    </row>
    <row r="539" spans="12:18" ht="15.75" customHeight="1" x14ac:dyDescent="0.25">
      <c r="L539" s="158"/>
      <c r="R539" s="159"/>
    </row>
    <row r="540" spans="12:18" ht="15.75" customHeight="1" x14ac:dyDescent="0.25">
      <c r="L540" s="158"/>
      <c r="R540" s="159"/>
    </row>
    <row r="541" spans="12:18" ht="15.75" customHeight="1" x14ac:dyDescent="0.25">
      <c r="L541" s="158"/>
      <c r="R541" s="159"/>
    </row>
    <row r="542" spans="12:18" ht="15.75" customHeight="1" x14ac:dyDescent="0.25">
      <c r="L542" s="158"/>
      <c r="R542" s="159"/>
    </row>
    <row r="543" spans="12:18" ht="15.75" customHeight="1" x14ac:dyDescent="0.25">
      <c r="L543" s="158"/>
      <c r="R543" s="159"/>
    </row>
    <row r="544" spans="12:18" ht="15.75" customHeight="1" x14ac:dyDescent="0.25">
      <c r="L544" s="158"/>
      <c r="R544" s="159"/>
    </row>
    <row r="545" spans="12:18" ht="15.75" customHeight="1" x14ac:dyDescent="0.25">
      <c r="L545" s="158"/>
      <c r="R545" s="159"/>
    </row>
    <row r="546" spans="12:18" ht="15.75" customHeight="1" x14ac:dyDescent="0.25">
      <c r="L546" s="158"/>
      <c r="R546" s="159"/>
    </row>
    <row r="547" spans="12:18" ht="15.75" customHeight="1" x14ac:dyDescent="0.25">
      <c r="L547" s="158"/>
      <c r="R547" s="159"/>
    </row>
    <row r="548" spans="12:18" ht="15.75" customHeight="1" x14ac:dyDescent="0.25">
      <c r="L548" s="158"/>
      <c r="R548" s="159"/>
    </row>
    <row r="549" spans="12:18" ht="15.75" customHeight="1" x14ac:dyDescent="0.25">
      <c r="L549" s="158"/>
      <c r="R549" s="159"/>
    </row>
    <row r="550" spans="12:18" ht="15.75" customHeight="1" x14ac:dyDescent="0.25">
      <c r="L550" s="158"/>
      <c r="R550" s="159"/>
    </row>
    <row r="551" spans="12:18" ht="15.75" customHeight="1" x14ac:dyDescent="0.25">
      <c r="L551" s="158"/>
      <c r="R551" s="159"/>
    </row>
    <row r="552" spans="12:18" ht="15.75" customHeight="1" x14ac:dyDescent="0.25">
      <c r="L552" s="158"/>
      <c r="R552" s="159"/>
    </row>
    <row r="553" spans="12:18" ht="15.75" customHeight="1" x14ac:dyDescent="0.25">
      <c r="L553" s="158"/>
      <c r="R553" s="159"/>
    </row>
    <row r="554" spans="12:18" ht="15.75" customHeight="1" x14ac:dyDescent="0.25">
      <c r="L554" s="158"/>
      <c r="R554" s="159"/>
    </row>
    <row r="555" spans="12:18" ht="15.75" customHeight="1" x14ac:dyDescent="0.25">
      <c r="L555" s="158"/>
      <c r="R555" s="159"/>
    </row>
    <row r="556" spans="12:18" ht="15.75" customHeight="1" x14ac:dyDescent="0.25">
      <c r="L556" s="158"/>
      <c r="R556" s="159"/>
    </row>
    <row r="557" spans="12:18" ht="15.75" customHeight="1" x14ac:dyDescent="0.25">
      <c r="L557" s="158"/>
      <c r="R557" s="159"/>
    </row>
    <row r="558" spans="12:18" ht="15.75" customHeight="1" x14ac:dyDescent="0.25">
      <c r="L558" s="158"/>
      <c r="R558" s="159"/>
    </row>
    <row r="559" spans="12:18" ht="15.75" customHeight="1" x14ac:dyDescent="0.25">
      <c r="L559" s="158"/>
      <c r="R559" s="159"/>
    </row>
    <row r="560" spans="12:18" ht="15.75" customHeight="1" x14ac:dyDescent="0.25">
      <c r="L560" s="158"/>
      <c r="R560" s="159"/>
    </row>
    <row r="561" spans="12:18" ht="15.75" customHeight="1" x14ac:dyDescent="0.25">
      <c r="L561" s="158"/>
      <c r="R561" s="159"/>
    </row>
    <row r="562" spans="12:18" ht="15.75" customHeight="1" x14ac:dyDescent="0.25">
      <c r="L562" s="158"/>
      <c r="R562" s="159"/>
    </row>
    <row r="563" spans="12:18" ht="15.75" customHeight="1" x14ac:dyDescent="0.25">
      <c r="L563" s="158"/>
      <c r="R563" s="159"/>
    </row>
    <row r="564" spans="12:18" ht="15.75" customHeight="1" x14ac:dyDescent="0.25">
      <c r="L564" s="158"/>
      <c r="R564" s="159"/>
    </row>
    <row r="565" spans="12:18" ht="15.75" customHeight="1" x14ac:dyDescent="0.25">
      <c r="L565" s="158"/>
      <c r="R565" s="159"/>
    </row>
    <row r="566" spans="12:18" ht="15.75" customHeight="1" x14ac:dyDescent="0.25">
      <c r="L566" s="158"/>
      <c r="R566" s="159"/>
    </row>
    <row r="567" spans="12:18" ht="15.75" customHeight="1" x14ac:dyDescent="0.25">
      <c r="L567" s="158"/>
      <c r="R567" s="159"/>
    </row>
    <row r="568" spans="12:18" ht="15.75" customHeight="1" x14ac:dyDescent="0.25">
      <c r="L568" s="158"/>
      <c r="R568" s="159"/>
    </row>
    <row r="569" spans="12:18" ht="15.75" customHeight="1" x14ac:dyDescent="0.25">
      <c r="L569" s="158"/>
      <c r="R569" s="159"/>
    </row>
    <row r="570" spans="12:18" ht="15.75" customHeight="1" x14ac:dyDescent="0.25">
      <c r="L570" s="158"/>
      <c r="R570" s="159"/>
    </row>
    <row r="571" spans="12:18" ht="15.75" customHeight="1" x14ac:dyDescent="0.25">
      <c r="L571" s="158"/>
      <c r="R571" s="159"/>
    </row>
    <row r="572" spans="12:18" ht="15.75" customHeight="1" x14ac:dyDescent="0.25">
      <c r="L572" s="158"/>
      <c r="R572" s="159"/>
    </row>
    <row r="573" spans="12:18" ht="15.75" customHeight="1" x14ac:dyDescent="0.25">
      <c r="L573" s="158"/>
      <c r="R573" s="159"/>
    </row>
    <row r="574" spans="12:18" ht="15.75" customHeight="1" x14ac:dyDescent="0.25">
      <c r="L574" s="158"/>
      <c r="R574" s="159"/>
    </row>
    <row r="575" spans="12:18" ht="15.75" customHeight="1" x14ac:dyDescent="0.25">
      <c r="L575" s="158"/>
      <c r="R575" s="159"/>
    </row>
    <row r="576" spans="12:18" ht="15.75" customHeight="1" x14ac:dyDescent="0.25">
      <c r="L576" s="158"/>
      <c r="R576" s="159"/>
    </row>
    <row r="577" spans="12:18" ht="15.75" customHeight="1" x14ac:dyDescent="0.25">
      <c r="L577" s="158"/>
      <c r="R577" s="159"/>
    </row>
    <row r="578" spans="12:18" ht="15.75" customHeight="1" x14ac:dyDescent="0.25">
      <c r="L578" s="158"/>
      <c r="R578" s="159"/>
    </row>
    <row r="579" spans="12:18" ht="15.75" customHeight="1" x14ac:dyDescent="0.25">
      <c r="L579" s="158"/>
      <c r="R579" s="159"/>
    </row>
    <row r="580" spans="12:18" ht="15.75" customHeight="1" x14ac:dyDescent="0.25">
      <c r="L580" s="158"/>
      <c r="R580" s="159"/>
    </row>
    <row r="581" spans="12:18" ht="15.75" customHeight="1" x14ac:dyDescent="0.25">
      <c r="L581" s="158"/>
      <c r="R581" s="159"/>
    </row>
    <row r="582" spans="12:18" ht="15.75" customHeight="1" x14ac:dyDescent="0.25">
      <c r="L582" s="158"/>
      <c r="R582" s="159"/>
    </row>
    <row r="583" spans="12:18" ht="15.75" customHeight="1" x14ac:dyDescent="0.25">
      <c r="L583" s="158"/>
      <c r="R583" s="159"/>
    </row>
    <row r="584" spans="12:18" ht="15.75" customHeight="1" x14ac:dyDescent="0.25">
      <c r="L584" s="158"/>
      <c r="R584" s="159"/>
    </row>
    <row r="585" spans="12:18" ht="15.75" customHeight="1" x14ac:dyDescent="0.25">
      <c r="L585" s="158"/>
      <c r="R585" s="159"/>
    </row>
    <row r="586" spans="12:18" ht="15.75" customHeight="1" x14ac:dyDescent="0.25">
      <c r="L586" s="158"/>
      <c r="R586" s="159"/>
    </row>
    <row r="587" spans="12:18" ht="15.75" customHeight="1" x14ac:dyDescent="0.25">
      <c r="L587" s="158"/>
      <c r="R587" s="159"/>
    </row>
    <row r="588" spans="12:18" ht="15.75" customHeight="1" x14ac:dyDescent="0.25">
      <c r="L588" s="158"/>
      <c r="R588" s="159"/>
    </row>
    <row r="589" spans="12:18" ht="15.75" customHeight="1" x14ac:dyDescent="0.25">
      <c r="L589" s="158"/>
      <c r="R589" s="159"/>
    </row>
    <row r="590" spans="12:18" ht="15.75" customHeight="1" x14ac:dyDescent="0.25">
      <c r="L590" s="158"/>
      <c r="R590" s="159"/>
    </row>
    <row r="591" spans="12:18" ht="15.75" customHeight="1" x14ac:dyDescent="0.25">
      <c r="L591" s="158"/>
      <c r="R591" s="159"/>
    </row>
    <row r="592" spans="12:18" ht="15.75" customHeight="1" x14ac:dyDescent="0.25">
      <c r="L592" s="158"/>
      <c r="R592" s="159"/>
    </row>
    <row r="593" spans="12:18" ht="15.75" customHeight="1" x14ac:dyDescent="0.25">
      <c r="L593" s="158"/>
      <c r="R593" s="159"/>
    </row>
    <row r="594" spans="12:18" ht="15.75" customHeight="1" x14ac:dyDescent="0.25">
      <c r="L594" s="158"/>
      <c r="R594" s="159"/>
    </row>
    <row r="595" spans="12:18" ht="15.75" customHeight="1" x14ac:dyDescent="0.25">
      <c r="L595" s="158"/>
      <c r="R595" s="159"/>
    </row>
    <row r="596" spans="12:18" ht="15.75" customHeight="1" x14ac:dyDescent="0.25">
      <c r="L596" s="158"/>
      <c r="R596" s="159"/>
    </row>
    <row r="597" spans="12:18" ht="15.75" customHeight="1" x14ac:dyDescent="0.25">
      <c r="L597" s="158"/>
      <c r="R597" s="159"/>
    </row>
    <row r="598" spans="12:18" ht="15.75" customHeight="1" x14ac:dyDescent="0.25">
      <c r="L598" s="158"/>
      <c r="R598" s="159"/>
    </row>
    <row r="599" spans="12:18" ht="15.75" customHeight="1" x14ac:dyDescent="0.25">
      <c r="L599" s="158"/>
      <c r="R599" s="159"/>
    </row>
    <row r="600" spans="12:18" ht="15.75" customHeight="1" x14ac:dyDescent="0.25">
      <c r="L600" s="158"/>
      <c r="R600" s="159"/>
    </row>
    <row r="601" spans="12:18" ht="15.75" customHeight="1" x14ac:dyDescent="0.25">
      <c r="L601" s="158"/>
      <c r="R601" s="159"/>
    </row>
    <row r="602" spans="12:18" ht="15.75" customHeight="1" x14ac:dyDescent="0.25">
      <c r="L602" s="158"/>
      <c r="R602" s="159"/>
    </row>
    <row r="603" spans="12:18" ht="15.75" customHeight="1" x14ac:dyDescent="0.25">
      <c r="L603" s="158"/>
      <c r="R603" s="159"/>
    </row>
    <row r="604" spans="12:18" ht="15.75" customHeight="1" x14ac:dyDescent="0.25">
      <c r="L604" s="158"/>
      <c r="R604" s="159"/>
    </row>
    <row r="605" spans="12:18" ht="15.75" customHeight="1" x14ac:dyDescent="0.25">
      <c r="L605" s="158"/>
      <c r="R605" s="159"/>
    </row>
    <row r="606" spans="12:18" ht="15.75" customHeight="1" x14ac:dyDescent="0.25">
      <c r="L606" s="158"/>
      <c r="R606" s="159"/>
    </row>
    <row r="607" spans="12:18" ht="15.75" customHeight="1" x14ac:dyDescent="0.25">
      <c r="L607" s="158"/>
      <c r="R607" s="159"/>
    </row>
    <row r="608" spans="12:18" ht="15.75" customHeight="1" x14ac:dyDescent="0.25">
      <c r="L608" s="158"/>
      <c r="R608" s="159"/>
    </row>
    <row r="609" spans="12:18" ht="15.75" customHeight="1" x14ac:dyDescent="0.25">
      <c r="L609" s="158"/>
      <c r="R609" s="159"/>
    </row>
    <row r="610" spans="12:18" ht="15.75" customHeight="1" x14ac:dyDescent="0.25">
      <c r="L610" s="158"/>
      <c r="R610" s="159"/>
    </row>
    <row r="611" spans="12:18" ht="15.75" customHeight="1" x14ac:dyDescent="0.25">
      <c r="L611" s="158"/>
      <c r="R611" s="159"/>
    </row>
    <row r="612" spans="12:18" ht="15.75" customHeight="1" x14ac:dyDescent="0.25">
      <c r="L612" s="158"/>
      <c r="R612" s="159"/>
    </row>
    <row r="613" spans="12:18" ht="15.75" customHeight="1" x14ac:dyDescent="0.25">
      <c r="L613" s="158"/>
      <c r="R613" s="159"/>
    </row>
    <row r="614" spans="12:18" ht="15.75" customHeight="1" x14ac:dyDescent="0.25">
      <c r="L614" s="158"/>
      <c r="R614" s="159"/>
    </row>
    <row r="615" spans="12:18" ht="15.75" customHeight="1" x14ac:dyDescent="0.25">
      <c r="L615" s="158"/>
      <c r="R615" s="159"/>
    </row>
    <row r="616" spans="12:18" ht="15.75" customHeight="1" x14ac:dyDescent="0.25">
      <c r="L616" s="158"/>
      <c r="R616" s="159"/>
    </row>
    <row r="617" spans="12:18" ht="15.75" customHeight="1" x14ac:dyDescent="0.25">
      <c r="L617" s="158"/>
      <c r="R617" s="159"/>
    </row>
    <row r="618" spans="12:18" ht="15.75" customHeight="1" x14ac:dyDescent="0.25">
      <c r="L618" s="158"/>
      <c r="R618" s="159"/>
    </row>
    <row r="619" spans="12:18" ht="15.75" customHeight="1" x14ac:dyDescent="0.25">
      <c r="L619" s="158"/>
      <c r="R619" s="159"/>
    </row>
    <row r="620" spans="12:18" ht="15.75" customHeight="1" x14ac:dyDescent="0.25">
      <c r="L620" s="158"/>
      <c r="R620" s="159"/>
    </row>
    <row r="621" spans="12:18" ht="15.75" customHeight="1" x14ac:dyDescent="0.25">
      <c r="L621" s="158"/>
      <c r="R621" s="159"/>
    </row>
    <row r="622" spans="12:18" ht="15.75" customHeight="1" x14ac:dyDescent="0.25">
      <c r="L622" s="158"/>
      <c r="R622" s="159"/>
    </row>
    <row r="623" spans="12:18" ht="15.75" customHeight="1" x14ac:dyDescent="0.25">
      <c r="L623" s="158"/>
      <c r="R623" s="159"/>
    </row>
    <row r="624" spans="12:18" ht="15.75" customHeight="1" x14ac:dyDescent="0.25">
      <c r="L624" s="158"/>
      <c r="R624" s="159"/>
    </row>
    <row r="625" spans="12:18" ht="15.75" customHeight="1" x14ac:dyDescent="0.25">
      <c r="L625" s="158"/>
      <c r="R625" s="159"/>
    </row>
    <row r="626" spans="12:18" ht="15.75" customHeight="1" x14ac:dyDescent="0.25">
      <c r="L626" s="158"/>
      <c r="R626" s="159"/>
    </row>
    <row r="627" spans="12:18" ht="15.75" customHeight="1" x14ac:dyDescent="0.25">
      <c r="L627" s="158"/>
      <c r="R627" s="159"/>
    </row>
    <row r="628" spans="12:18" ht="15.75" customHeight="1" x14ac:dyDescent="0.25">
      <c r="L628" s="158"/>
      <c r="R628" s="159"/>
    </row>
    <row r="629" spans="12:18" ht="15.75" customHeight="1" x14ac:dyDescent="0.25">
      <c r="L629" s="158"/>
      <c r="R629" s="159"/>
    </row>
    <row r="630" spans="12:18" ht="15.75" customHeight="1" x14ac:dyDescent="0.25">
      <c r="L630" s="158"/>
      <c r="R630" s="159"/>
    </row>
    <row r="631" spans="12:18" ht="15.75" customHeight="1" x14ac:dyDescent="0.25">
      <c r="L631" s="158"/>
      <c r="R631" s="159"/>
    </row>
    <row r="632" spans="12:18" ht="15.75" customHeight="1" x14ac:dyDescent="0.25">
      <c r="L632" s="158"/>
      <c r="R632" s="159"/>
    </row>
    <row r="633" spans="12:18" ht="15.75" customHeight="1" x14ac:dyDescent="0.25">
      <c r="L633" s="158"/>
      <c r="R633" s="159"/>
    </row>
    <row r="634" spans="12:18" ht="15.75" customHeight="1" x14ac:dyDescent="0.25">
      <c r="L634" s="158"/>
      <c r="R634" s="159"/>
    </row>
    <row r="635" spans="12:18" ht="15.75" customHeight="1" x14ac:dyDescent="0.25">
      <c r="L635" s="158"/>
      <c r="R635" s="159"/>
    </row>
    <row r="636" spans="12:18" ht="15.75" customHeight="1" x14ac:dyDescent="0.25">
      <c r="L636" s="158"/>
      <c r="R636" s="159"/>
    </row>
    <row r="637" spans="12:18" ht="15.75" customHeight="1" x14ac:dyDescent="0.25">
      <c r="L637" s="158"/>
      <c r="R637" s="159"/>
    </row>
    <row r="638" spans="12:18" ht="15.75" customHeight="1" x14ac:dyDescent="0.25">
      <c r="L638" s="158"/>
      <c r="R638" s="159"/>
    </row>
    <row r="639" spans="12:18" ht="15.75" customHeight="1" x14ac:dyDescent="0.25">
      <c r="L639" s="158"/>
      <c r="R639" s="159"/>
    </row>
    <row r="640" spans="12:18" ht="15.75" customHeight="1" x14ac:dyDescent="0.25">
      <c r="L640" s="158"/>
      <c r="R640" s="159"/>
    </row>
    <row r="641" spans="12:18" ht="15.75" customHeight="1" x14ac:dyDescent="0.25">
      <c r="L641" s="158"/>
      <c r="R641" s="159"/>
    </row>
    <row r="642" spans="12:18" ht="15.75" customHeight="1" x14ac:dyDescent="0.25">
      <c r="L642" s="158"/>
      <c r="R642" s="159"/>
    </row>
    <row r="643" spans="12:18" ht="15.75" customHeight="1" x14ac:dyDescent="0.25">
      <c r="L643" s="158"/>
      <c r="R643" s="159"/>
    </row>
    <row r="644" spans="12:18" ht="15.75" customHeight="1" x14ac:dyDescent="0.25">
      <c r="L644" s="158"/>
      <c r="R644" s="159"/>
    </row>
    <row r="645" spans="12:18" ht="15.75" customHeight="1" x14ac:dyDescent="0.25">
      <c r="L645" s="158"/>
      <c r="R645" s="159"/>
    </row>
    <row r="646" spans="12:18" ht="15.75" customHeight="1" x14ac:dyDescent="0.25">
      <c r="L646" s="158"/>
      <c r="R646" s="159"/>
    </row>
    <row r="647" spans="12:18" ht="15.75" customHeight="1" x14ac:dyDescent="0.25">
      <c r="L647" s="158"/>
      <c r="R647" s="159"/>
    </row>
    <row r="648" spans="12:18" ht="15.75" customHeight="1" x14ac:dyDescent="0.25">
      <c r="L648" s="158"/>
      <c r="R648" s="159"/>
    </row>
    <row r="649" spans="12:18" ht="15.75" customHeight="1" x14ac:dyDescent="0.25">
      <c r="L649" s="158"/>
      <c r="R649" s="159"/>
    </row>
    <row r="650" spans="12:18" ht="15.75" customHeight="1" x14ac:dyDescent="0.25">
      <c r="L650" s="158"/>
      <c r="R650" s="159"/>
    </row>
    <row r="651" spans="12:18" ht="15.75" customHeight="1" x14ac:dyDescent="0.25">
      <c r="L651" s="158"/>
      <c r="R651" s="159"/>
    </row>
    <row r="652" spans="12:18" ht="15.75" customHeight="1" x14ac:dyDescent="0.25">
      <c r="L652" s="158"/>
      <c r="R652" s="159"/>
    </row>
    <row r="653" spans="12:18" ht="15.75" customHeight="1" x14ac:dyDescent="0.25">
      <c r="L653" s="158"/>
      <c r="R653" s="159"/>
    </row>
    <row r="654" spans="12:18" ht="15.75" customHeight="1" x14ac:dyDescent="0.25">
      <c r="L654" s="158"/>
      <c r="R654" s="159"/>
    </row>
    <row r="655" spans="12:18" ht="15.75" customHeight="1" x14ac:dyDescent="0.25">
      <c r="L655" s="158"/>
      <c r="R655" s="159"/>
    </row>
    <row r="656" spans="12:18" ht="15.75" customHeight="1" x14ac:dyDescent="0.25">
      <c r="L656" s="158"/>
      <c r="R656" s="159"/>
    </row>
    <row r="657" spans="12:18" ht="15.75" customHeight="1" x14ac:dyDescent="0.25">
      <c r="L657" s="158"/>
      <c r="R657" s="159"/>
    </row>
    <row r="658" spans="12:18" ht="15.75" customHeight="1" x14ac:dyDescent="0.25">
      <c r="L658" s="158"/>
      <c r="R658" s="159"/>
    </row>
    <row r="659" spans="12:18" ht="15.75" customHeight="1" x14ac:dyDescent="0.25">
      <c r="L659" s="158"/>
      <c r="R659" s="159"/>
    </row>
    <row r="660" spans="12:18" ht="15.75" customHeight="1" x14ac:dyDescent="0.25">
      <c r="L660" s="158"/>
      <c r="R660" s="159"/>
    </row>
    <row r="661" spans="12:18" ht="15.75" customHeight="1" x14ac:dyDescent="0.25">
      <c r="L661" s="158"/>
      <c r="R661" s="159"/>
    </row>
    <row r="662" spans="12:18" ht="15.75" customHeight="1" x14ac:dyDescent="0.25">
      <c r="L662" s="158"/>
      <c r="R662" s="159"/>
    </row>
    <row r="663" spans="12:18" ht="15.75" customHeight="1" x14ac:dyDescent="0.25">
      <c r="L663" s="158"/>
      <c r="R663" s="159"/>
    </row>
    <row r="664" spans="12:18" ht="15.75" customHeight="1" x14ac:dyDescent="0.25">
      <c r="L664" s="158"/>
      <c r="R664" s="159"/>
    </row>
    <row r="665" spans="12:18" ht="15.75" customHeight="1" x14ac:dyDescent="0.25">
      <c r="L665" s="158"/>
      <c r="R665" s="159"/>
    </row>
    <row r="666" spans="12:18" ht="15.75" customHeight="1" x14ac:dyDescent="0.25">
      <c r="L666" s="158"/>
      <c r="R666" s="159"/>
    </row>
    <row r="667" spans="12:18" ht="15.75" customHeight="1" x14ac:dyDescent="0.25">
      <c r="L667" s="158"/>
      <c r="R667" s="159"/>
    </row>
    <row r="668" spans="12:18" ht="15.75" customHeight="1" x14ac:dyDescent="0.25">
      <c r="L668" s="158"/>
      <c r="R668" s="159"/>
    </row>
    <row r="669" spans="12:18" ht="15.75" customHeight="1" x14ac:dyDescent="0.25">
      <c r="L669" s="158"/>
      <c r="R669" s="159"/>
    </row>
    <row r="670" spans="12:18" ht="15.75" customHeight="1" x14ac:dyDescent="0.25">
      <c r="L670" s="158"/>
      <c r="R670" s="159"/>
    </row>
    <row r="671" spans="12:18" ht="15.75" customHeight="1" x14ac:dyDescent="0.25">
      <c r="L671" s="158"/>
      <c r="R671" s="159"/>
    </row>
    <row r="672" spans="12:18" ht="15.75" customHeight="1" x14ac:dyDescent="0.25">
      <c r="L672" s="158"/>
      <c r="R672" s="159"/>
    </row>
    <row r="673" spans="12:18" ht="15.75" customHeight="1" x14ac:dyDescent="0.25">
      <c r="L673" s="158"/>
      <c r="R673" s="159"/>
    </row>
    <row r="674" spans="12:18" ht="15.75" customHeight="1" x14ac:dyDescent="0.25">
      <c r="L674" s="158"/>
      <c r="R674" s="159"/>
    </row>
    <row r="675" spans="12:18" ht="15.75" customHeight="1" x14ac:dyDescent="0.25">
      <c r="L675" s="158"/>
      <c r="R675" s="159"/>
    </row>
    <row r="676" spans="12:18" ht="15.75" customHeight="1" x14ac:dyDescent="0.25">
      <c r="L676" s="158"/>
      <c r="R676" s="159"/>
    </row>
    <row r="677" spans="12:18" ht="15.75" customHeight="1" x14ac:dyDescent="0.25">
      <c r="L677" s="158"/>
      <c r="R677" s="159"/>
    </row>
    <row r="678" spans="12:18" ht="15.75" customHeight="1" x14ac:dyDescent="0.25">
      <c r="L678" s="158"/>
      <c r="R678" s="159"/>
    </row>
    <row r="679" spans="12:18" ht="15.75" customHeight="1" x14ac:dyDescent="0.25">
      <c r="L679" s="158"/>
      <c r="R679" s="159"/>
    </row>
    <row r="680" spans="12:18" ht="15.75" customHeight="1" x14ac:dyDescent="0.25">
      <c r="L680" s="158"/>
      <c r="R680" s="159"/>
    </row>
    <row r="681" spans="12:18" ht="15.75" customHeight="1" x14ac:dyDescent="0.25">
      <c r="L681" s="158"/>
      <c r="R681" s="159"/>
    </row>
    <row r="682" spans="12:18" ht="15.75" customHeight="1" x14ac:dyDescent="0.25">
      <c r="L682" s="158"/>
      <c r="R682" s="159"/>
    </row>
    <row r="683" spans="12:18" ht="15.75" customHeight="1" x14ac:dyDescent="0.25">
      <c r="L683" s="158"/>
      <c r="R683" s="159"/>
    </row>
    <row r="684" spans="12:18" ht="15.75" customHeight="1" x14ac:dyDescent="0.25">
      <c r="L684" s="158"/>
      <c r="R684" s="159"/>
    </row>
    <row r="685" spans="12:18" ht="15.75" customHeight="1" x14ac:dyDescent="0.25">
      <c r="L685" s="158"/>
      <c r="R685" s="159"/>
    </row>
    <row r="686" spans="12:18" ht="15.75" customHeight="1" x14ac:dyDescent="0.25">
      <c r="L686" s="158"/>
      <c r="R686" s="159"/>
    </row>
    <row r="687" spans="12:18" ht="15.75" customHeight="1" x14ac:dyDescent="0.25">
      <c r="L687" s="158"/>
      <c r="R687" s="159"/>
    </row>
    <row r="688" spans="12:18" ht="15.75" customHeight="1" x14ac:dyDescent="0.25">
      <c r="L688" s="158"/>
      <c r="R688" s="159"/>
    </row>
    <row r="689" spans="12:18" ht="15.75" customHeight="1" x14ac:dyDescent="0.25">
      <c r="L689" s="158"/>
      <c r="R689" s="159"/>
    </row>
    <row r="690" spans="12:18" ht="15.75" customHeight="1" x14ac:dyDescent="0.25">
      <c r="L690" s="158"/>
      <c r="R690" s="159"/>
    </row>
    <row r="691" spans="12:18" ht="15.75" customHeight="1" x14ac:dyDescent="0.25">
      <c r="L691" s="158"/>
      <c r="R691" s="159"/>
    </row>
    <row r="692" spans="12:18" ht="15.75" customHeight="1" x14ac:dyDescent="0.25">
      <c r="L692" s="158"/>
      <c r="R692" s="159"/>
    </row>
    <row r="693" spans="12:18" ht="15.75" customHeight="1" x14ac:dyDescent="0.25">
      <c r="L693" s="158"/>
      <c r="R693" s="159"/>
    </row>
    <row r="694" spans="12:18" ht="15.75" customHeight="1" x14ac:dyDescent="0.25">
      <c r="L694" s="158"/>
      <c r="R694" s="159"/>
    </row>
    <row r="695" spans="12:18" ht="15.75" customHeight="1" x14ac:dyDescent="0.25">
      <c r="L695" s="158"/>
      <c r="R695" s="159"/>
    </row>
    <row r="696" spans="12:18" ht="15.75" customHeight="1" x14ac:dyDescent="0.25">
      <c r="L696" s="158"/>
      <c r="R696" s="159"/>
    </row>
    <row r="697" spans="12:18" ht="15.75" customHeight="1" x14ac:dyDescent="0.25">
      <c r="L697" s="158"/>
      <c r="R697" s="159"/>
    </row>
    <row r="698" spans="12:18" ht="15.75" customHeight="1" x14ac:dyDescent="0.25">
      <c r="L698" s="158"/>
      <c r="R698" s="159"/>
    </row>
    <row r="699" spans="12:18" ht="15.75" customHeight="1" x14ac:dyDescent="0.25">
      <c r="L699" s="158"/>
      <c r="R699" s="159"/>
    </row>
    <row r="700" spans="12:18" ht="15.75" customHeight="1" x14ac:dyDescent="0.25">
      <c r="L700" s="158"/>
      <c r="R700" s="159"/>
    </row>
    <row r="701" spans="12:18" ht="15.75" customHeight="1" x14ac:dyDescent="0.25">
      <c r="L701" s="158"/>
      <c r="R701" s="159"/>
    </row>
    <row r="702" spans="12:18" ht="15.75" customHeight="1" x14ac:dyDescent="0.25">
      <c r="L702" s="158"/>
      <c r="R702" s="159"/>
    </row>
    <row r="703" spans="12:18" ht="15.75" customHeight="1" x14ac:dyDescent="0.25">
      <c r="L703" s="158"/>
      <c r="R703" s="159"/>
    </row>
    <row r="704" spans="12:18" ht="15.75" customHeight="1" x14ac:dyDescent="0.25">
      <c r="L704" s="158"/>
      <c r="R704" s="159"/>
    </row>
    <row r="705" spans="12:18" ht="15.75" customHeight="1" x14ac:dyDescent="0.25">
      <c r="L705" s="158"/>
      <c r="R705" s="159"/>
    </row>
    <row r="706" spans="12:18" ht="15.75" customHeight="1" x14ac:dyDescent="0.25">
      <c r="L706" s="158"/>
      <c r="R706" s="159"/>
    </row>
    <row r="707" spans="12:18" ht="15.75" customHeight="1" x14ac:dyDescent="0.25">
      <c r="L707" s="158"/>
      <c r="R707" s="159"/>
    </row>
    <row r="708" spans="12:18" ht="15.75" customHeight="1" x14ac:dyDescent="0.25">
      <c r="L708" s="158"/>
      <c r="R708" s="159"/>
    </row>
    <row r="709" spans="12:18" ht="15.75" customHeight="1" x14ac:dyDescent="0.25">
      <c r="L709" s="158"/>
      <c r="R709" s="159"/>
    </row>
    <row r="710" spans="12:18" ht="15.75" customHeight="1" x14ac:dyDescent="0.25">
      <c r="L710" s="158"/>
      <c r="R710" s="159"/>
    </row>
    <row r="711" spans="12:18" ht="15.75" customHeight="1" x14ac:dyDescent="0.25">
      <c r="L711" s="158"/>
      <c r="R711" s="159"/>
    </row>
    <row r="712" spans="12:18" ht="15.75" customHeight="1" x14ac:dyDescent="0.25">
      <c r="L712" s="158"/>
      <c r="R712" s="159"/>
    </row>
    <row r="713" spans="12:18" ht="15.75" customHeight="1" x14ac:dyDescent="0.25">
      <c r="L713" s="158"/>
      <c r="R713" s="159"/>
    </row>
    <row r="714" spans="12:18" ht="15.75" customHeight="1" x14ac:dyDescent="0.25">
      <c r="L714" s="158"/>
      <c r="R714" s="159"/>
    </row>
    <row r="715" spans="12:18" ht="15.75" customHeight="1" x14ac:dyDescent="0.25">
      <c r="L715" s="158"/>
      <c r="R715" s="159"/>
    </row>
    <row r="716" spans="12:18" ht="15.75" customHeight="1" x14ac:dyDescent="0.25">
      <c r="L716" s="158"/>
      <c r="R716" s="159"/>
    </row>
    <row r="717" spans="12:18" ht="15.75" customHeight="1" x14ac:dyDescent="0.25">
      <c r="L717" s="158"/>
      <c r="R717" s="159"/>
    </row>
    <row r="718" spans="12:18" ht="15.75" customHeight="1" x14ac:dyDescent="0.25">
      <c r="L718" s="158"/>
      <c r="R718" s="159"/>
    </row>
    <row r="719" spans="12:18" ht="15.75" customHeight="1" x14ac:dyDescent="0.25">
      <c r="L719" s="158"/>
      <c r="R719" s="159"/>
    </row>
    <row r="720" spans="12:18" ht="15.75" customHeight="1" x14ac:dyDescent="0.25">
      <c r="L720" s="158"/>
      <c r="R720" s="159"/>
    </row>
    <row r="721" spans="12:18" ht="15.75" customHeight="1" x14ac:dyDescent="0.25">
      <c r="L721" s="158"/>
      <c r="R721" s="159"/>
    </row>
    <row r="722" spans="12:18" ht="15.75" customHeight="1" x14ac:dyDescent="0.25">
      <c r="L722" s="158"/>
      <c r="R722" s="159"/>
    </row>
    <row r="723" spans="12:18" ht="15.75" customHeight="1" x14ac:dyDescent="0.25">
      <c r="L723" s="158"/>
      <c r="R723" s="159"/>
    </row>
    <row r="724" spans="12:18" ht="15.75" customHeight="1" x14ac:dyDescent="0.25">
      <c r="L724" s="158"/>
      <c r="R724" s="159"/>
    </row>
    <row r="725" spans="12:18" ht="15.75" customHeight="1" x14ac:dyDescent="0.25">
      <c r="L725" s="158"/>
      <c r="R725" s="159"/>
    </row>
    <row r="726" spans="12:18" ht="15.75" customHeight="1" x14ac:dyDescent="0.25">
      <c r="L726" s="158"/>
      <c r="R726" s="159"/>
    </row>
    <row r="727" spans="12:18" ht="15.75" customHeight="1" x14ac:dyDescent="0.25">
      <c r="L727" s="158"/>
      <c r="R727" s="159"/>
    </row>
    <row r="728" spans="12:18" ht="15.75" customHeight="1" x14ac:dyDescent="0.25">
      <c r="L728" s="158"/>
      <c r="R728" s="159"/>
    </row>
    <row r="729" spans="12:18" ht="15.75" customHeight="1" x14ac:dyDescent="0.25">
      <c r="L729" s="158"/>
      <c r="R729" s="159"/>
    </row>
    <row r="730" spans="12:18" ht="15.75" customHeight="1" x14ac:dyDescent="0.25">
      <c r="L730" s="158"/>
      <c r="R730" s="159"/>
    </row>
    <row r="731" spans="12:18" ht="15.75" customHeight="1" x14ac:dyDescent="0.25">
      <c r="L731" s="158"/>
      <c r="R731" s="159"/>
    </row>
    <row r="732" spans="12:18" ht="15.75" customHeight="1" x14ac:dyDescent="0.25">
      <c r="L732" s="158"/>
      <c r="R732" s="159"/>
    </row>
    <row r="733" spans="12:18" ht="15.75" customHeight="1" x14ac:dyDescent="0.25">
      <c r="L733" s="158"/>
      <c r="R733" s="159"/>
    </row>
    <row r="734" spans="12:18" ht="15.75" customHeight="1" x14ac:dyDescent="0.25">
      <c r="L734" s="158"/>
      <c r="R734" s="159"/>
    </row>
    <row r="735" spans="12:18" ht="15.75" customHeight="1" x14ac:dyDescent="0.25">
      <c r="L735" s="158"/>
      <c r="R735" s="159"/>
    </row>
    <row r="736" spans="12:18" ht="15.75" customHeight="1" x14ac:dyDescent="0.25">
      <c r="L736" s="158"/>
      <c r="R736" s="159"/>
    </row>
    <row r="737" spans="12:18" ht="15.75" customHeight="1" x14ac:dyDescent="0.25">
      <c r="L737" s="158"/>
      <c r="R737" s="159"/>
    </row>
    <row r="738" spans="12:18" ht="15.75" customHeight="1" x14ac:dyDescent="0.25">
      <c r="L738" s="158"/>
      <c r="R738" s="159"/>
    </row>
    <row r="739" spans="12:18" ht="15.75" customHeight="1" x14ac:dyDescent="0.25">
      <c r="L739" s="158"/>
      <c r="R739" s="159"/>
    </row>
    <row r="740" spans="12:18" ht="15.75" customHeight="1" x14ac:dyDescent="0.25">
      <c r="L740" s="158"/>
      <c r="R740" s="159"/>
    </row>
    <row r="741" spans="12:18" ht="15.75" customHeight="1" x14ac:dyDescent="0.25">
      <c r="L741" s="158"/>
      <c r="R741" s="159"/>
    </row>
    <row r="742" spans="12:18" ht="15.75" customHeight="1" x14ac:dyDescent="0.25">
      <c r="L742" s="158"/>
      <c r="R742" s="159"/>
    </row>
    <row r="743" spans="12:18" ht="15.75" customHeight="1" x14ac:dyDescent="0.25">
      <c r="L743" s="158"/>
      <c r="R743" s="159"/>
    </row>
    <row r="744" spans="12:18" ht="15.75" customHeight="1" x14ac:dyDescent="0.25">
      <c r="L744" s="158"/>
      <c r="R744" s="159"/>
    </row>
    <row r="745" spans="12:18" ht="15.75" customHeight="1" x14ac:dyDescent="0.25">
      <c r="L745" s="158"/>
      <c r="R745" s="159"/>
    </row>
    <row r="746" spans="12:18" ht="15.75" customHeight="1" x14ac:dyDescent="0.25">
      <c r="L746" s="158"/>
      <c r="R746" s="159"/>
    </row>
    <row r="747" spans="12:18" ht="15.75" customHeight="1" x14ac:dyDescent="0.25">
      <c r="L747" s="158"/>
      <c r="R747" s="159"/>
    </row>
    <row r="748" spans="12:18" ht="15.75" customHeight="1" x14ac:dyDescent="0.25">
      <c r="L748" s="158"/>
      <c r="R748" s="159"/>
    </row>
    <row r="749" spans="12:18" ht="15.75" customHeight="1" x14ac:dyDescent="0.25">
      <c r="L749" s="158"/>
      <c r="R749" s="159"/>
    </row>
    <row r="750" spans="12:18" ht="15.75" customHeight="1" x14ac:dyDescent="0.25">
      <c r="L750" s="158"/>
      <c r="R750" s="159"/>
    </row>
    <row r="751" spans="12:18" ht="15.75" customHeight="1" x14ac:dyDescent="0.25">
      <c r="L751" s="158"/>
      <c r="R751" s="159"/>
    </row>
    <row r="752" spans="12:18" ht="15.75" customHeight="1" x14ac:dyDescent="0.25">
      <c r="L752" s="158"/>
      <c r="R752" s="159"/>
    </row>
    <row r="753" spans="12:18" ht="15.75" customHeight="1" x14ac:dyDescent="0.25">
      <c r="L753" s="158"/>
      <c r="R753" s="159"/>
    </row>
    <row r="754" spans="12:18" ht="15.75" customHeight="1" x14ac:dyDescent="0.25">
      <c r="L754" s="158"/>
      <c r="R754" s="159"/>
    </row>
    <row r="755" spans="12:18" ht="15.75" customHeight="1" x14ac:dyDescent="0.25">
      <c r="L755" s="158"/>
      <c r="R755" s="159"/>
    </row>
    <row r="756" spans="12:18" ht="15.75" customHeight="1" x14ac:dyDescent="0.25">
      <c r="L756" s="158"/>
      <c r="R756" s="159"/>
    </row>
    <row r="757" spans="12:18" ht="15.75" customHeight="1" x14ac:dyDescent="0.25">
      <c r="L757" s="158"/>
      <c r="R757" s="159"/>
    </row>
    <row r="758" spans="12:18" ht="15.75" customHeight="1" x14ac:dyDescent="0.25">
      <c r="L758" s="158"/>
      <c r="R758" s="159"/>
    </row>
    <row r="759" spans="12:18" ht="15.75" customHeight="1" x14ac:dyDescent="0.25">
      <c r="L759" s="158"/>
      <c r="R759" s="159"/>
    </row>
    <row r="760" spans="12:18" ht="15.75" customHeight="1" x14ac:dyDescent="0.25">
      <c r="L760" s="158"/>
      <c r="R760" s="159"/>
    </row>
    <row r="761" spans="12:18" ht="15.75" customHeight="1" x14ac:dyDescent="0.25">
      <c r="L761" s="158"/>
      <c r="R761" s="159"/>
    </row>
    <row r="762" spans="12:18" ht="15.75" customHeight="1" x14ac:dyDescent="0.25">
      <c r="L762" s="158"/>
      <c r="R762" s="159"/>
    </row>
    <row r="763" spans="12:18" ht="15.75" customHeight="1" x14ac:dyDescent="0.25">
      <c r="L763" s="158"/>
      <c r="R763" s="159"/>
    </row>
    <row r="764" spans="12:18" ht="15.75" customHeight="1" x14ac:dyDescent="0.25">
      <c r="L764" s="158"/>
      <c r="R764" s="159"/>
    </row>
    <row r="765" spans="12:18" ht="15.75" customHeight="1" x14ac:dyDescent="0.25">
      <c r="L765" s="158"/>
      <c r="R765" s="159"/>
    </row>
    <row r="766" spans="12:18" ht="15.75" customHeight="1" x14ac:dyDescent="0.25">
      <c r="L766" s="158"/>
      <c r="R766" s="159"/>
    </row>
    <row r="767" spans="12:18" ht="15.75" customHeight="1" x14ac:dyDescent="0.25">
      <c r="L767" s="158"/>
      <c r="R767" s="159"/>
    </row>
    <row r="768" spans="12:18" ht="15.75" customHeight="1" x14ac:dyDescent="0.25">
      <c r="L768" s="158"/>
      <c r="R768" s="159"/>
    </row>
    <row r="769" spans="12:18" ht="15.75" customHeight="1" x14ac:dyDescent="0.25">
      <c r="L769" s="158"/>
      <c r="R769" s="159"/>
    </row>
    <row r="770" spans="12:18" ht="15.75" customHeight="1" x14ac:dyDescent="0.25">
      <c r="L770" s="158"/>
      <c r="R770" s="159"/>
    </row>
    <row r="771" spans="12:18" ht="15.75" customHeight="1" x14ac:dyDescent="0.25">
      <c r="L771" s="158"/>
      <c r="R771" s="159"/>
    </row>
    <row r="772" spans="12:18" ht="15.75" customHeight="1" x14ac:dyDescent="0.25">
      <c r="L772" s="158"/>
      <c r="R772" s="159"/>
    </row>
    <row r="773" spans="12:18" ht="15.75" customHeight="1" x14ac:dyDescent="0.25">
      <c r="L773" s="158"/>
      <c r="R773" s="159"/>
    </row>
    <row r="774" spans="12:18" ht="15.75" customHeight="1" x14ac:dyDescent="0.25">
      <c r="L774" s="158"/>
      <c r="R774" s="159"/>
    </row>
    <row r="775" spans="12:18" ht="15.75" customHeight="1" x14ac:dyDescent="0.25">
      <c r="L775" s="158"/>
      <c r="R775" s="159"/>
    </row>
    <row r="776" spans="12:18" ht="15.75" customHeight="1" x14ac:dyDescent="0.25">
      <c r="L776" s="158"/>
      <c r="R776" s="159"/>
    </row>
    <row r="777" spans="12:18" ht="15.75" customHeight="1" x14ac:dyDescent="0.25">
      <c r="L777" s="158"/>
      <c r="R777" s="159"/>
    </row>
    <row r="778" spans="12:18" ht="15.75" customHeight="1" x14ac:dyDescent="0.25">
      <c r="L778" s="158"/>
      <c r="R778" s="159"/>
    </row>
    <row r="779" spans="12:18" ht="15.75" customHeight="1" x14ac:dyDescent="0.25">
      <c r="L779" s="158"/>
      <c r="R779" s="159"/>
    </row>
    <row r="780" spans="12:18" ht="15.75" customHeight="1" x14ac:dyDescent="0.25">
      <c r="L780" s="158"/>
      <c r="R780" s="159"/>
    </row>
    <row r="781" spans="12:18" ht="15.75" customHeight="1" x14ac:dyDescent="0.25">
      <c r="L781" s="158"/>
      <c r="R781" s="159"/>
    </row>
    <row r="782" spans="12:18" ht="15.75" customHeight="1" x14ac:dyDescent="0.25">
      <c r="L782" s="158"/>
      <c r="R782" s="159"/>
    </row>
    <row r="783" spans="12:18" ht="15.75" customHeight="1" x14ac:dyDescent="0.25">
      <c r="L783" s="158"/>
      <c r="R783" s="159"/>
    </row>
    <row r="784" spans="12:18" ht="15.75" customHeight="1" x14ac:dyDescent="0.25">
      <c r="L784" s="158"/>
      <c r="R784" s="159"/>
    </row>
    <row r="785" spans="12:18" ht="15.75" customHeight="1" x14ac:dyDescent="0.25">
      <c r="L785" s="158"/>
      <c r="R785" s="159"/>
    </row>
    <row r="786" spans="12:18" ht="15.75" customHeight="1" x14ac:dyDescent="0.25">
      <c r="L786" s="158"/>
      <c r="R786" s="159"/>
    </row>
    <row r="787" spans="12:18" ht="15.75" customHeight="1" x14ac:dyDescent="0.25">
      <c r="L787" s="158"/>
      <c r="R787" s="159"/>
    </row>
    <row r="788" spans="12:18" ht="15.75" customHeight="1" x14ac:dyDescent="0.25">
      <c r="L788" s="158"/>
      <c r="R788" s="159"/>
    </row>
    <row r="789" spans="12:18" ht="15.75" customHeight="1" x14ac:dyDescent="0.25">
      <c r="L789" s="158"/>
      <c r="R789" s="159"/>
    </row>
    <row r="790" spans="12:18" ht="15.75" customHeight="1" x14ac:dyDescent="0.25">
      <c r="L790" s="158"/>
      <c r="R790" s="159"/>
    </row>
    <row r="791" spans="12:18" ht="15.75" customHeight="1" x14ac:dyDescent="0.25">
      <c r="L791" s="158"/>
      <c r="R791" s="159"/>
    </row>
    <row r="792" spans="12:18" ht="15.75" customHeight="1" x14ac:dyDescent="0.25">
      <c r="L792" s="158"/>
      <c r="R792" s="159"/>
    </row>
    <row r="793" spans="12:18" ht="15.75" customHeight="1" x14ac:dyDescent="0.25">
      <c r="L793" s="158"/>
      <c r="R793" s="159"/>
    </row>
    <row r="794" spans="12:18" ht="15.75" customHeight="1" x14ac:dyDescent="0.25">
      <c r="L794" s="158"/>
      <c r="R794" s="159"/>
    </row>
    <row r="795" spans="12:18" ht="15.75" customHeight="1" x14ac:dyDescent="0.25">
      <c r="L795" s="158"/>
      <c r="R795" s="159"/>
    </row>
    <row r="796" spans="12:18" ht="15.75" customHeight="1" x14ac:dyDescent="0.25">
      <c r="L796" s="158"/>
      <c r="R796" s="159"/>
    </row>
    <row r="797" spans="12:18" ht="15.75" customHeight="1" x14ac:dyDescent="0.25">
      <c r="L797" s="158"/>
      <c r="R797" s="159"/>
    </row>
    <row r="798" spans="12:18" ht="15.75" customHeight="1" x14ac:dyDescent="0.25">
      <c r="L798" s="158"/>
      <c r="R798" s="159"/>
    </row>
    <row r="799" spans="12:18" ht="15.75" customHeight="1" x14ac:dyDescent="0.25">
      <c r="L799" s="158"/>
      <c r="R799" s="159"/>
    </row>
    <row r="800" spans="12:18" ht="15.75" customHeight="1" x14ac:dyDescent="0.25">
      <c r="L800" s="158"/>
      <c r="R800" s="159"/>
    </row>
    <row r="801" spans="12:18" ht="15.75" customHeight="1" x14ac:dyDescent="0.25">
      <c r="L801" s="158"/>
      <c r="R801" s="159"/>
    </row>
    <row r="802" spans="12:18" ht="15.75" customHeight="1" x14ac:dyDescent="0.25">
      <c r="L802" s="158"/>
      <c r="R802" s="159"/>
    </row>
    <row r="803" spans="12:18" ht="15.75" customHeight="1" x14ac:dyDescent="0.25">
      <c r="L803" s="158"/>
      <c r="R803" s="159"/>
    </row>
    <row r="804" spans="12:18" ht="15.75" customHeight="1" x14ac:dyDescent="0.25">
      <c r="L804" s="158"/>
      <c r="R804" s="159"/>
    </row>
    <row r="805" spans="12:18" ht="15.75" customHeight="1" x14ac:dyDescent="0.25">
      <c r="L805" s="158"/>
      <c r="R805" s="159"/>
    </row>
    <row r="806" spans="12:18" ht="15.75" customHeight="1" x14ac:dyDescent="0.25">
      <c r="L806" s="158"/>
      <c r="R806" s="159"/>
    </row>
    <row r="807" spans="12:18" ht="15.75" customHeight="1" x14ac:dyDescent="0.25">
      <c r="L807" s="158"/>
      <c r="R807" s="159"/>
    </row>
    <row r="808" spans="12:18" ht="15.75" customHeight="1" x14ac:dyDescent="0.25">
      <c r="L808" s="158"/>
      <c r="R808" s="159"/>
    </row>
    <row r="809" spans="12:18" ht="15.75" customHeight="1" x14ac:dyDescent="0.25">
      <c r="L809" s="158"/>
      <c r="R809" s="159"/>
    </row>
    <row r="810" spans="12:18" ht="15.75" customHeight="1" x14ac:dyDescent="0.25">
      <c r="L810" s="158"/>
      <c r="R810" s="159"/>
    </row>
    <row r="811" spans="12:18" ht="15.75" customHeight="1" x14ac:dyDescent="0.25">
      <c r="L811" s="158"/>
      <c r="R811" s="159"/>
    </row>
    <row r="812" spans="12:18" ht="15.75" customHeight="1" x14ac:dyDescent="0.25">
      <c r="L812" s="158"/>
      <c r="R812" s="159"/>
    </row>
    <row r="813" spans="12:18" ht="15.75" customHeight="1" x14ac:dyDescent="0.25">
      <c r="L813" s="158"/>
      <c r="R813" s="159"/>
    </row>
    <row r="814" spans="12:18" ht="15.75" customHeight="1" x14ac:dyDescent="0.25">
      <c r="L814" s="158"/>
      <c r="R814" s="159"/>
    </row>
    <row r="815" spans="12:18" ht="15.75" customHeight="1" x14ac:dyDescent="0.25">
      <c r="L815" s="158"/>
      <c r="R815" s="159"/>
    </row>
    <row r="816" spans="12:18" ht="15.75" customHeight="1" x14ac:dyDescent="0.25">
      <c r="L816" s="158"/>
      <c r="R816" s="159"/>
    </row>
    <row r="817" spans="12:18" ht="15.75" customHeight="1" x14ac:dyDescent="0.25">
      <c r="L817" s="158"/>
      <c r="R817" s="159"/>
    </row>
    <row r="818" spans="12:18" ht="15.75" customHeight="1" x14ac:dyDescent="0.25">
      <c r="L818" s="158"/>
      <c r="R818" s="159"/>
    </row>
    <row r="819" spans="12:18" ht="15.75" customHeight="1" x14ac:dyDescent="0.25">
      <c r="L819" s="158"/>
      <c r="R819" s="159"/>
    </row>
    <row r="820" spans="12:18" ht="15.75" customHeight="1" x14ac:dyDescent="0.25">
      <c r="L820" s="158"/>
      <c r="R820" s="159"/>
    </row>
    <row r="821" spans="12:18" ht="15.75" customHeight="1" x14ac:dyDescent="0.25">
      <c r="L821" s="158"/>
      <c r="R821" s="159"/>
    </row>
    <row r="822" spans="12:18" ht="15.75" customHeight="1" x14ac:dyDescent="0.25">
      <c r="L822" s="158"/>
      <c r="R822" s="159"/>
    </row>
    <row r="823" spans="12:18" ht="15.75" customHeight="1" x14ac:dyDescent="0.25">
      <c r="L823" s="158"/>
      <c r="R823" s="159"/>
    </row>
    <row r="824" spans="12:18" ht="15.75" customHeight="1" x14ac:dyDescent="0.25">
      <c r="L824" s="158"/>
      <c r="R824" s="159"/>
    </row>
    <row r="825" spans="12:18" ht="15.75" customHeight="1" x14ac:dyDescent="0.25">
      <c r="L825" s="158"/>
      <c r="R825" s="159"/>
    </row>
    <row r="826" spans="12:18" ht="15.75" customHeight="1" x14ac:dyDescent="0.25">
      <c r="L826" s="158"/>
      <c r="R826" s="159"/>
    </row>
    <row r="827" spans="12:18" ht="15.75" customHeight="1" x14ac:dyDescent="0.25">
      <c r="L827" s="158"/>
      <c r="R827" s="159"/>
    </row>
    <row r="828" spans="12:18" ht="15.75" customHeight="1" x14ac:dyDescent="0.25">
      <c r="L828" s="158"/>
      <c r="R828" s="159"/>
    </row>
    <row r="829" spans="12:18" ht="15.75" customHeight="1" x14ac:dyDescent="0.25">
      <c r="L829" s="158"/>
      <c r="R829" s="159"/>
    </row>
    <row r="830" spans="12:18" ht="15.75" customHeight="1" x14ac:dyDescent="0.25">
      <c r="L830" s="158"/>
      <c r="R830" s="159"/>
    </row>
    <row r="831" spans="12:18" ht="15.75" customHeight="1" x14ac:dyDescent="0.25">
      <c r="L831" s="158"/>
      <c r="R831" s="159"/>
    </row>
    <row r="832" spans="12:18" ht="15.75" customHeight="1" x14ac:dyDescent="0.25">
      <c r="L832" s="158"/>
      <c r="R832" s="159"/>
    </row>
    <row r="833" spans="12:18" ht="15.75" customHeight="1" x14ac:dyDescent="0.25">
      <c r="L833" s="158"/>
      <c r="R833" s="159"/>
    </row>
    <row r="834" spans="12:18" ht="15.75" customHeight="1" x14ac:dyDescent="0.25">
      <c r="L834" s="158"/>
      <c r="R834" s="159"/>
    </row>
    <row r="835" spans="12:18" ht="15.75" customHeight="1" x14ac:dyDescent="0.25">
      <c r="L835" s="158"/>
      <c r="R835" s="159"/>
    </row>
    <row r="836" spans="12:18" ht="15.75" customHeight="1" x14ac:dyDescent="0.25">
      <c r="L836" s="158"/>
      <c r="R836" s="159"/>
    </row>
    <row r="837" spans="12:18" ht="15.75" customHeight="1" x14ac:dyDescent="0.25">
      <c r="L837" s="158"/>
      <c r="R837" s="159"/>
    </row>
    <row r="838" spans="12:18" ht="15.75" customHeight="1" x14ac:dyDescent="0.25">
      <c r="L838" s="158"/>
      <c r="R838" s="159"/>
    </row>
    <row r="839" spans="12:18" ht="15.75" customHeight="1" x14ac:dyDescent="0.25">
      <c r="L839" s="158"/>
      <c r="R839" s="159"/>
    </row>
    <row r="840" spans="12:18" ht="15.75" customHeight="1" x14ac:dyDescent="0.25">
      <c r="L840" s="158"/>
      <c r="R840" s="159"/>
    </row>
    <row r="841" spans="12:18" ht="15.75" customHeight="1" x14ac:dyDescent="0.25">
      <c r="L841" s="158"/>
      <c r="R841" s="159"/>
    </row>
    <row r="842" spans="12:18" ht="15.75" customHeight="1" x14ac:dyDescent="0.25">
      <c r="L842" s="158"/>
      <c r="R842" s="159"/>
    </row>
    <row r="843" spans="12:18" ht="15.75" customHeight="1" x14ac:dyDescent="0.25">
      <c r="L843" s="158"/>
      <c r="R843" s="159"/>
    </row>
    <row r="844" spans="12:18" ht="15.75" customHeight="1" x14ac:dyDescent="0.25">
      <c r="L844" s="158"/>
      <c r="R844" s="159"/>
    </row>
    <row r="845" spans="12:18" ht="15.75" customHeight="1" x14ac:dyDescent="0.25">
      <c r="L845" s="158"/>
      <c r="R845" s="159"/>
    </row>
    <row r="846" spans="12:18" ht="15.75" customHeight="1" x14ac:dyDescent="0.25">
      <c r="L846" s="158"/>
      <c r="R846" s="159"/>
    </row>
    <row r="847" spans="12:18" ht="15.75" customHeight="1" x14ac:dyDescent="0.25">
      <c r="L847" s="158"/>
      <c r="R847" s="159"/>
    </row>
    <row r="848" spans="12:18" ht="15.75" customHeight="1" x14ac:dyDescent="0.25">
      <c r="L848" s="158"/>
      <c r="R848" s="159"/>
    </row>
    <row r="849" spans="12:18" ht="15.75" customHeight="1" x14ac:dyDescent="0.25">
      <c r="L849" s="158"/>
      <c r="R849" s="159"/>
    </row>
    <row r="850" spans="12:18" ht="15.75" customHeight="1" x14ac:dyDescent="0.25">
      <c r="L850" s="158"/>
      <c r="R850" s="159"/>
    </row>
    <row r="851" spans="12:18" ht="15.75" customHeight="1" x14ac:dyDescent="0.25">
      <c r="L851" s="158"/>
      <c r="R851" s="159"/>
    </row>
    <row r="852" spans="12:18" ht="15.75" customHeight="1" x14ac:dyDescent="0.25">
      <c r="L852" s="158"/>
      <c r="R852" s="159"/>
    </row>
    <row r="853" spans="12:18" ht="15.75" customHeight="1" x14ac:dyDescent="0.25">
      <c r="L853" s="158"/>
      <c r="R853" s="159"/>
    </row>
    <row r="854" spans="12:18" ht="15.75" customHeight="1" x14ac:dyDescent="0.25">
      <c r="L854" s="158"/>
      <c r="R854" s="159"/>
    </row>
    <row r="855" spans="12:18" ht="15.75" customHeight="1" x14ac:dyDescent="0.25">
      <c r="L855" s="158"/>
      <c r="R855" s="159"/>
    </row>
    <row r="856" spans="12:18" ht="15.75" customHeight="1" x14ac:dyDescent="0.25">
      <c r="L856" s="158"/>
      <c r="R856" s="159"/>
    </row>
    <row r="857" spans="12:18" ht="15.75" customHeight="1" x14ac:dyDescent="0.25">
      <c r="L857" s="158"/>
      <c r="R857" s="159"/>
    </row>
    <row r="858" spans="12:18" ht="15.75" customHeight="1" x14ac:dyDescent="0.25">
      <c r="L858" s="158"/>
      <c r="R858" s="159"/>
    </row>
    <row r="859" spans="12:18" ht="15.75" customHeight="1" x14ac:dyDescent="0.25">
      <c r="L859" s="158"/>
      <c r="R859" s="159"/>
    </row>
    <row r="860" spans="12:18" ht="15.75" customHeight="1" x14ac:dyDescent="0.25">
      <c r="L860" s="158"/>
      <c r="R860" s="159"/>
    </row>
    <row r="861" spans="12:18" ht="15.75" customHeight="1" x14ac:dyDescent="0.25">
      <c r="L861" s="158"/>
      <c r="R861" s="159"/>
    </row>
    <row r="862" spans="12:18" ht="15.75" customHeight="1" x14ac:dyDescent="0.25">
      <c r="L862" s="158"/>
      <c r="R862" s="159"/>
    </row>
    <row r="863" spans="12:18" ht="15.75" customHeight="1" x14ac:dyDescent="0.25">
      <c r="L863" s="158"/>
      <c r="R863" s="159"/>
    </row>
    <row r="864" spans="12:18" ht="15.75" customHeight="1" x14ac:dyDescent="0.25">
      <c r="L864" s="158"/>
      <c r="R864" s="159"/>
    </row>
    <row r="865" spans="12:18" ht="15.75" customHeight="1" x14ac:dyDescent="0.25">
      <c r="L865" s="158"/>
      <c r="R865" s="159"/>
    </row>
    <row r="866" spans="12:18" ht="15.75" customHeight="1" x14ac:dyDescent="0.25">
      <c r="L866" s="158"/>
      <c r="R866" s="159"/>
    </row>
    <row r="867" spans="12:18" ht="15.75" customHeight="1" x14ac:dyDescent="0.25">
      <c r="L867" s="158"/>
      <c r="R867" s="159"/>
    </row>
    <row r="868" spans="12:18" ht="15.75" customHeight="1" x14ac:dyDescent="0.25">
      <c r="L868" s="158"/>
      <c r="R868" s="159"/>
    </row>
    <row r="869" spans="12:18" ht="15.75" customHeight="1" x14ac:dyDescent="0.25">
      <c r="L869" s="158"/>
      <c r="R869" s="159"/>
    </row>
    <row r="870" spans="12:18" ht="15.75" customHeight="1" x14ac:dyDescent="0.25">
      <c r="L870" s="158"/>
      <c r="R870" s="159"/>
    </row>
    <row r="871" spans="12:18" ht="15.75" customHeight="1" x14ac:dyDescent="0.25">
      <c r="L871" s="158"/>
      <c r="R871" s="159"/>
    </row>
    <row r="872" spans="12:18" ht="15.75" customHeight="1" x14ac:dyDescent="0.25">
      <c r="L872" s="158"/>
      <c r="R872" s="159"/>
    </row>
    <row r="873" spans="12:18" ht="15.75" customHeight="1" x14ac:dyDescent="0.25">
      <c r="L873" s="158"/>
      <c r="R873" s="159"/>
    </row>
    <row r="874" spans="12:18" ht="15.75" customHeight="1" x14ac:dyDescent="0.25">
      <c r="L874" s="158"/>
      <c r="R874" s="159"/>
    </row>
    <row r="875" spans="12:18" ht="15.75" customHeight="1" x14ac:dyDescent="0.25">
      <c r="L875" s="158"/>
      <c r="R875" s="159"/>
    </row>
    <row r="876" spans="12:18" ht="15.75" customHeight="1" x14ac:dyDescent="0.25">
      <c r="L876" s="158"/>
      <c r="R876" s="159"/>
    </row>
    <row r="877" spans="12:18" ht="15.75" customHeight="1" x14ac:dyDescent="0.25">
      <c r="L877" s="158"/>
      <c r="R877" s="159"/>
    </row>
    <row r="878" spans="12:18" ht="15.75" customHeight="1" x14ac:dyDescent="0.25">
      <c r="L878" s="158"/>
      <c r="R878" s="159"/>
    </row>
    <row r="879" spans="12:18" ht="15.75" customHeight="1" x14ac:dyDescent="0.25">
      <c r="L879" s="158"/>
      <c r="R879" s="159"/>
    </row>
    <row r="880" spans="12:18" ht="15.75" customHeight="1" x14ac:dyDescent="0.25">
      <c r="L880" s="158"/>
      <c r="R880" s="159"/>
    </row>
    <row r="881" spans="12:18" ht="15.75" customHeight="1" x14ac:dyDescent="0.25">
      <c r="L881" s="158"/>
      <c r="R881" s="159"/>
    </row>
    <row r="882" spans="12:18" ht="15.75" customHeight="1" x14ac:dyDescent="0.25">
      <c r="L882" s="158"/>
      <c r="R882" s="159"/>
    </row>
    <row r="883" spans="12:18" ht="15.75" customHeight="1" x14ac:dyDescent="0.25">
      <c r="L883" s="158"/>
      <c r="R883" s="159"/>
    </row>
    <row r="884" spans="12:18" ht="15.75" customHeight="1" x14ac:dyDescent="0.25">
      <c r="L884" s="158"/>
      <c r="R884" s="159"/>
    </row>
    <row r="885" spans="12:18" ht="15.75" customHeight="1" x14ac:dyDescent="0.25">
      <c r="L885" s="158"/>
      <c r="R885" s="159"/>
    </row>
    <row r="886" spans="12:18" ht="15.75" customHeight="1" x14ac:dyDescent="0.25">
      <c r="L886" s="158"/>
      <c r="R886" s="159"/>
    </row>
    <row r="887" spans="12:18" ht="15.75" customHeight="1" x14ac:dyDescent="0.25">
      <c r="L887" s="158"/>
      <c r="R887" s="159"/>
    </row>
    <row r="888" spans="12:18" ht="15.75" customHeight="1" x14ac:dyDescent="0.25">
      <c r="L888" s="158"/>
      <c r="R888" s="159"/>
    </row>
    <row r="889" spans="12:18" ht="15.75" customHeight="1" x14ac:dyDescent="0.25">
      <c r="L889" s="158"/>
      <c r="R889" s="159"/>
    </row>
    <row r="890" spans="12:18" ht="15.75" customHeight="1" x14ac:dyDescent="0.25">
      <c r="L890" s="158"/>
      <c r="R890" s="159"/>
    </row>
    <row r="891" spans="12:18" ht="15.75" customHeight="1" x14ac:dyDescent="0.25">
      <c r="L891" s="158"/>
      <c r="R891" s="159"/>
    </row>
    <row r="892" spans="12:18" ht="15.75" customHeight="1" x14ac:dyDescent="0.25">
      <c r="L892" s="158"/>
      <c r="R892" s="159"/>
    </row>
    <row r="893" spans="12:18" ht="15.75" customHeight="1" x14ac:dyDescent="0.25">
      <c r="L893" s="158"/>
      <c r="R893" s="159"/>
    </row>
    <row r="894" spans="12:18" ht="15.75" customHeight="1" x14ac:dyDescent="0.25">
      <c r="L894" s="158"/>
      <c r="R894" s="159"/>
    </row>
    <row r="895" spans="12:18" ht="15.75" customHeight="1" x14ac:dyDescent="0.25">
      <c r="L895" s="158"/>
      <c r="R895" s="159"/>
    </row>
    <row r="896" spans="12:18" ht="15.75" customHeight="1" x14ac:dyDescent="0.25">
      <c r="L896" s="158"/>
      <c r="R896" s="159"/>
    </row>
    <row r="897" spans="12:18" ht="15.75" customHeight="1" x14ac:dyDescent="0.25">
      <c r="L897" s="158"/>
      <c r="R897" s="159"/>
    </row>
    <row r="898" spans="12:18" ht="15.75" customHeight="1" x14ac:dyDescent="0.25">
      <c r="L898" s="158"/>
      <c r="R898" s="159"/>
    </row>
    <row r="899" spans="12:18" ht="15.75" customHeight="1" x14ac:dyDescent="0.25">
      <c r="L899" s="158"/>
      <c r="R899" s="159"/>
    </row>
    <row r="900" spans="12:18" ht="15.75" customHeight="1" x14ac:dyDescent="0.25">
      <c r="L900" s="158"/>
      <c r="R900" s="159"/>
    </row>
    <row r="901" spans="12:18" ht="15.75" customHeight="1" x14ac:dyDescent="0.25">
      <c r="L901" s="158"/>
      <c r="R901" s="159"/>
    </row>
    <row r="902" spans="12:18" ht="15.75" customHeight="1" x14ac:dyDescent="0.25">
      <c r="L902" s="158"/>
      <c r="R902" s="159"/>
    </row>
    <row r="903" spans="12:18" ht="15.75" customHeight="1" x14ac:dyDescent="0.25">
      <c r="L903" s="158"/>
      <c r="R903" s="159"/>
    </row>
    <row r="904" spans="12:18" ht="15.75" customHeight="1" x14ac:dyDescent="0.25">
      <c r="L904" s="158"/>
      <c r="R904" s="159"/>
    </row>
    <row r="905" spans="12:18" ht="15.75" customHeight="1" x14ac:dyDescent="0.25">
      <c r="L905" s="158"/>
      <c r="R905" s="159"/>
    </row>
    <row r="906" spans="12:18" ht="15.75" customHeight="1" x14ac:dyDescent="0.25">
      <c r="L906" s="158"/>
      <c r="R906" s="159"/>
    </row>
    <row r="907" spans="12:18" ht="15.75" customHeight="1" x14ac:dyDescent="0.25">
      <c r="L907" s="158"/>
      <c r="R907" s="159"/>
    </row>
    <row r="908" spans="12:18" ht="15.75" customHeight="1" x14ac:dyDescent="0.25">
      <c r="L908" s="158"/>
      <c r="R908" s="159"/>
    </row>
    <row r="909" spans="12:18" ht="15.75" customHeight="1" x14ac:dyDescent="0.25">
      <c r="L909" s="158"/>
      <c r="R909" s="159"/>
    </row>
    <row r="910" spans="12:18" ht="15.75" customHeight="1" x14ac:dyDescent="0.25">
      <c r="L910" s="158"/>
      <c r="R910" s="159"/>
    </row>
    <row r="911" spans="12:18" ht="15.75" customHeight="1" x14ac:dyDescent="0.25">
      <c r="L911" s="158"/>
      <c r="R911" s="159"/>
    </row>
    <row r="912" spans="12:18" ht="15.75" customHeight="1" x14ac:dyDescent="0.25">
      <c r="L912" s="158"/>
      <c r="R912" s="159"/>
    </row>
    <row r="913" spans="12:18" ht="15.75" customHeight="1" x14ac:dyDescent="0.25">
      <c r="L913" s="158"/>
      <c r="R913" s="159"/>
    </row>
    <row r="914" spans="12:18" ht="15.75" customHeight="1" x14ac:dyDescent="0.25">
      <c r="L914" s="158"/>
      <c r="R914" s="159"/>
    </row>
    <row r="915" spans="12:18" ht="15.75" customHeight="1" x14ac:dyDescent="0.25">
      <c r="L915" s="158"/>
      <c r="R915" s="159"/>
    </row>
    <row r="916" spans="12:18" ht="15.75" customHeight="1" x14ac:dyDescent="0.25">
      <c r="L916" s="158"/>
      <c r="R916" s="159"/>
    </row>
    <row r="917" spans="12:18" ht="15.75" customHeight="1" x14ac:dyDescent="0.25">
      <c r="L917" s="158"/>
      <c r="R917" s="159"/>
    </row>
    <row r="918" spans="12:18" ht="15.75" customHeight="1" x14ac:dyDescent="0.25">
      <c r="L918" s="158"/>
      <c r="R918" s="159"/>
    </row>
    <row r="919" spans="12:18" ht="15.75" customHeight="1" x14ac:dyDescent="0.25">
      <c r="L919" s="158"/>
      <c r="R919" s="159"/>
    </row>
    <row r="920" spans="12:18" ht="15.75" customHeight="1" x14ac:dyDescent="0.25">
      <c r="L920" s="158"/>
      <c r="R920" s="159"/>
    </row>
    <row r="921" spans="12:18" ht="15.75" customHeight="1" x14ac:dyDescent="0.25">
      <c r="L921" s="158"/>
      <c r="R921" s="159"/>
    </row>
    <row r="922" spans="12:18" ht="15.75" customHeight="1" x14ac:dyDescent="0.25">
      <c r="L922" s="158"/>
      <c r="R922" s="159"/>
    </row>
    <row r="923" spans="12:18" ht="15.75" customHeight="1" x14ac:dyDescent="0.25">
      <c r="L923" s="158"/>
      <c r="R923" s="159"/>
    </row>
    <row r="924" spans="12:18" ht="15.75" customHeight="1" x14ac:dyDescent="0.25">
      <c r="L924" s="158"/>
      <c r="R924" s="159"/>
    </row>
    <row r="925" spans="12:18" ht="15.75" customHeight="1" x14ac:dyDescent="0.25">
      <c r="L925" s="158"/>
      <c r="R925" s="159"/>
    </row>
    <row r="926" spans="12:18" ht="15.75" customHeight="1" x14ac:dyDescent="0.25">
      <c r="L926" s="158"/>
      <c r="R926" s="159"/>
    </row>
    <row r="927" spans="12:18" ht="15.75" customHeight="1" x14ac:dyDescent="0.25">
      <c r="L927" s="158"/>
      <c r="R927" s="159"/>
    </row>
    <row r="928" spans="12:18" ht="15.75" customHeight="1" x14ac:dyDescent="0.25">
      <c r="L928" s="158"/>
      <c r="R928" s="159"/>
    </row>
    <row r="929" spans="12:18" ht="15.75" customHeight="1" x14ac:dyDescent="0.25">
      <c r="L929" s="158"/>
      <c r="R929" s="159"/>
    </row>
    <row r="930" spans="12:18" ht="15.75" customHeight="1" x14ac:dyDescent="0.25">
      <c r="L930" s="158"/>
      <c r="R930" s="159"/>
    </row>
    <row r="931" spans="12:18" ht="15.75" customHeight="1" x14ac:dyDescent="0.25">
      <c r="L931" s="158"/>
      <c r="R931" s="159"/>
    </row>
    <row r="932" spans="12:18" ht="15.75" customHeight="1" x14ac:dyDescent="0.25">
      <c r="L932" s="158"/>
      <c r="R932" s="159"/>
    </row>
    <row r="933" spans="12:18" ht="15.75" customHeight="1" x14ac:dyDescent="0.25">
      <c r="L933" s="158"/>
      <c r="R933" s="159"/>
    </row>
    <row r="934" spans="12:18" ht="15.75" customHeight="1" x14ac:dyDescent="0.25">
      <c r="L934" s="158"/>
      <c r="R934" s="159"/>
    </row>
    <row r="935" spans="12:18" ht="15.75" customHeight="1" x14ac:dyDescent="0.25">
      <c r="L935" s="158"/>
      <c r="R935" s="159"/>
    </row>
    <row r="936" spans="12:18" ht="15.75" customHeight="1" x14ac:dyDescent="0.25">
      <c r="L936" s="158"/>
      <c r="R936" s="159"/>
    </row>
    <row r="937" spans="12:18" ht="15.75" customHeight="1" x14ac:dyDescent="0.25">
      <c r="L937" s="158"/>
      <c r="R937" s="159"/>
    </row>
    <row r="938" spans="12:18" ht="15.75" customHeight="1" x14ac:dyDescent="0.25">
      <c r="L938" s="158"/>
      <c r="R938" s="159"/>
    </row>
    <row r="939" spans="12:18" ht="15.75" customHeight="1" x14ac:dyDescent="0.25">
      <c r="L939" s="158"/>
      <c r="R939" s="159"/>
    </row>
    <row r="940" spans="12:18" ht="15.75" customHeight="1" x14ac:dyDescent="0.25">
      <c r="L940" s="158"/>
      <c r="R940" s="159"/>
    </row>
    <row r="941" spans="12:18" ht="15.75" customHeight="1" x14ac:dyDescent="0.25">
      <c r="L941" s="158"/>
      <c r="R941" s="159"/>
    </row>
    <row r="942" spans="12:18" ht="15.75" customHeight="1" x14ac:dyDescent="0.25">
      <c r="L942" s="158"/>
      <c r="R942" s="159"/>
    </row>
    <row r="943" spans="12:18" ht="15.75" customHeight="1" x14ac:dyDescent="0.25">
      <c r="L943" s="158"/>
      <c r="R943" s="159"/>
    </row>
    <row r="944" spans="12:18" ht="15.75" customHeight="1" x14ac:dyDescent="0.25">
      <c r="L944" s="158"/>
      <c r="R944" s="159"/>
    </row>
    <row r="945" spans="12:18" ht="15.75" customHeight="1" x14ac:dyDescent="0.25">
      <c r="L945" s="158"/>
      <c r="R945" s="159"/>
    </row>
    <row r="946" spans="12:18" ht="15.75" customHeight="1" x14ac:dyDescent="0.25">
      <c r="L946" s="158"/>
      <c r="R946" s="159"/>
    </row>
    <row r="947" spans="12:18" ht="15.75" customHeight="1" x14ac:dyDescent="0.25">
      <c r="L947" s="158"/>
      <c r="R947" s="159"/>
    </row>
    <row r="948" spans="12:18" ht="15.75" customHeight="1" x14ac:dyDescent="0.25">
      <c r="L948" s="158"/>
      <c r="R948" s="159"/>
    </row>
    <row r="949" spans="12:18" ht="15.75" customHeight="1" x14ac:dyDescent="0.25">
      <c r="L949" s="158"/>
      <c r="R949" s="159"/>
    </row>
    <row r="950" spans="12:18" ht="15.75" customHeight="1" x14ac:dyDescent="0.25">
      <c r="L950" s="158"/>
      <c r="R950" s="159"/>
    </row>
    <row r="951" spans="12:18" ht="15.75" customHeight="1" x14ac:dyDescent="0.25">
      <c r="L951" s="158"/>
      <c r="R951" s="159"/>
    </row>
    <row r="952" spans="12:18" ht="15.75" customHeight="1" x14ac:dyDescent="0.25">
      <c r="L952" s="158"/>
      <c r="R952" s="159"/>
    </row>
    <row r="953" spans="12:18" ht="15.75" customHeight="1" x14ac:dyDescent="0.25">
      <c r="L953" s="158"/>
      <c r="R953" s="159"/>
    </row>
    <row r="954" spans="12:18" ht="15.75" customHeight="1" x14ac:dyDescent="0.25">
      <c r="L954" s="158"/>
      <c r="R954" s="159"/>
    </row>
    <row r="955" spans="12:18" ht="15.75" customHeight="1" x14ac:dyDescent="0.25">
      <c r="L955" s="158"/>
      <c r="R955" s="159"/>
    </row>
    <row r="956" spans="12:18" ht="15.75" customHeight="1" x14ac:dyDescent="0.25">
      <c r="L956" s="158"/>
      <c r="R956" s="159"/>
    </row>
    <row r="957" spans="12:18" ht="15.75" customHeight="1" x14ac:dyDescent="0.25">
      <c r="L957" s="158"/>
      <c r="R957" s="159"/>
    </row>
    <row r="958" spans="12:18" ht="15.75" customHeight="1" x14ac:dyDescent="0.25">
      <c r="L958" s="158"/>
      <c r="R958" s="159"/>
    </row>
    <row r="959" spans="12:18" ht="15.75" customHeight="1" x14ac:dyDescent="0.25">
      <c r="L959" s="158"/>
      <c r="R959" s="159"/>
    </row>
    <row r="960" spans="12:18" ht="15.75" customHeight="1" x14ac:dyDescent="0.25">
      <c r="L960" s="158"/>
      <c r="R960" s="159"/>
    </row>
    <row r="961" spans="12:18" ht="15.75" customHeight="1" x14ac:dyDescent="0.25">
      <c r="L961" s="158"/>
      <c r="R961" s="159"/>
    </row>
    <row r="962" spans="12:18" ht="15.75" customHeight="1" x14ac:dyDescent="0.25">
      <c r="L962" s="158"/>
      <c r="R962" s="159"/>
    </row>
    <row r="963" spans="12:18" ht="15.75" customHeight="1" x14ac:dyDescent="0.25">
      <c r="L963" s="158"/>
      <c r="R963" s="159"/>
    </row>
    <row r="964" spans="12:18" ht="15.75" customHeight="1" x14ac:dyDescent="0.25">
      <c r="L964" s="158"/>
      <c r="R964" s="159"/>
    </row>
    <row r="965" spans="12:18" ht="15.75" customHeight="1" x14ac:dyDescent="0.25">
      <c r="L965" s="158"/>
      <c r="R965" s="159"/>
    </row>
    <row r="966" spans="12:18" ht="15.75" customHeight="1" x14ac:dyDescent="0.25">
      <c r="L966" s="158"/>
      <c r="R966" s="159"/>
    </row>
    <row r="967" spans="12:18" ht="15.75" customHeight="1" x14ac:dyDescent="0.25">
      <c r="L967" s="158"/>
      <c r="R967" s="159"/>
    </row>
    <row r="968" spans="12:18" ht="15.75" customHeight="1" x14ac:dyDescent="0.25">
      <c r="L968" s="158"/>
      <c r="R968" s="159"/>
    </row>
    <row r="969" spans="12:18" ht="15.75" customHeight="1" x14ac:dyDescent="0.25">
      <c r="L969" s="158"/>
      <c r="R969" s="159"/>
    </row>
    <row r="970" spans="12:18" ht="15.75" customHeight="1" x14ac:dyDescent="0.25">
      <c r="L970" s="158"/>
      <c r="R970" s="159"/>
    </row>
    <row r="971" spans="12:18" ht="15.75" customHeight="1" x14ac:dyDescent="0.25">
      <c r="L971" s="158"/>
      <c r="R971" s="159"/>
    </row>
    <row r="972" spans="12:18" ht="15.75" customHeight="1" x14ac:dyDescent="0.25">
      <c r="L972" s="158"/>
      <c r="R972" s="159"/>
    </row>
    <row r="973" spans="12:18" ht="15.75" customHeight="1" x14ac:dyDescent="0.25">
      <c r="L973" s="158"/>
      <c r="R973" s="159"/>
    </row>
    <row r="974" spans="12:18" ht="15.75" customHeight="1" x14ac:dyDescent="0.25">
      <c r="L974" s="158"/>
      <c r="R974" s="159"/>
    </row>
    <row r="975" spans="12:18" ht="15.75" customHeight="1" x14ac:dyDescent="0.25">
      <c r="L975" s="158"/>
      <c r="R975" s="159"/>
    </row>
    <row r="976" spans="12:18" ht="15.75" customHeight="1" x14ac:dyDescent="0.25">
      <c r="L976" s="158"/>
      <c r="R976" s="159"/>
    </row>
    <row r="977" spans="12:18" ht="15.75" customHeight="1" x14ac:dyDescent="0.25">
      <c r="L977" s="158"/>
      <c r="R977" s="159"/>
    </row>
    <row r="978" spans="12:18" ht="15.75" customHeight="1" x14ac:dyDescent="0.25">
      <c r="L978" s="158"/>
      <c r="R978" s="159"/>
    </row>
    <row r="979" spans="12:18" ht="15.75" customHeight="1" x14ac:dyDescent="0.25">
      <c r="L979" s="158"/>
      <c r="R979" s="159"/>
    </row>
    <row r="980" spans="12:18" ht="15.75" customHeight="1" x14ac:dyDescent="0.25">
      <c r="L980" s="158"/>
      <c r="R980" s="159"/>
    </row>
    <row r="981" spans="12:18" ht="15.75" customHeight="1" x14ac:dyDescent="0.25">
      <c r="L981" s="158"/>
      <c r="R981" s="159"/>
    </row>
    <row r="982" spans="12:18" ht="15.75" customHeight="1" x14ac:dyDescent="0.25">
      <c r="L982" s="158"/>
      <c r="R982" s="159"/>
    </row>
    <row r="983" spans="12:18" ht="15.75" customHeight="1" x14ac:dyDescent="0.25">
      <c r="L983" s="158"/>
      <c r="R983" s="159"/>
    </row>
    <row r="984" spans="12:18" ht="15.75" customHeight="1" x14ac:dyDescent="0.25">
      <c r="L984" s="158"/>
      <c r="R984" s="159"/>
    </row>
    <row r="985" spans="12:18" ht="15.75" customHeight="1" x14ac:dyDescent="0.25">
      <c r="L985" s="158"/>
      <c r="R985" s="159"/>
    </row>
    <row r="986" spans="12:18" ht="15.75" customHeight="1" x14ac:dyDescent="0.25">
      <c r="L986" s="158"/>
      <c r="R986" s="159"/>
    </row>
    <row r="987" spans="12:18" ht="15.75" customHeight="1" x14ac:dyDescent="0.25">
      <c r="L987" s="158"/>
      <c r="R987" s="159"/>
    </row>
    <row r="988" spans="12:18" ht="15.75" customHeight="1" x14ac:dyDescent="0.25">
      <c r="L988" s="158"/>
      <c r="R988" s="159"/>
    </row>
    <row r="989" spans="12:18" ht="15.75" customHeight="1" x14ac:dyDescent="0.25">
      <c r="L989" s="158"/>
      <c r="R989" s="159"/>
    </row>
    <row r="990" spans="12:18" ht="15.75" customHeight="1" x14ac:dyDescent="0.25">
      <c r="L990" s="158"/>
      <c r="R990" s="159"/>
    </row>
    <row r="991" spans="12:18" ht="15.75" customHeight="1" x14ac:dyDescent="0.25">
      <c r="L991" s="158"/>
      <c r="R991" s="159"/>
    </row>
    <row r="992" spans="12:18" ht="15.75" customHeight="1" x14ac:dyDescent="0.25">
      <c r="L992" s="158"/>
      <c r="R992" s="159"/>
    </row>
    <row r="993" spans="12:18" ht="15.75" customHeight="1" x14ac:dyDescent="0.25">
      <c r="L993" s="158"/>
      <c r="R993" s="159"/>
    </row>
    <row r="994" spans="12:18" ht="15.75" customHeight="1" x14ac:dyDescent="0.25">
      <c r="L994" s="158"/>
      <c r="R994" s="159"/>
    </row>
    <row r="995" spans="12:18" ht="15.75" customHeight="1" x14ac:dyDescent="0.25">
      <c r="L995" s="158"/>
      <c r="R995" s="159"/>
    </row>
    <row r="996" spans="12:18" ht="15.75" customHeight="1" x14ac:dyDescent="0.25">
      <c r="L996" s="158"/>
      <c r="R996" s="159"/>
    </row>
    <row r="997" spans="12:18" ht="15.75" customHeight="1" x14ac:dyDescent="0.25">
      <c r="L997" s="158"/>
      <c r="R997" s="159"/>
    </row>
    <row r="998" spans="12:18" ht="15.75" customHeight="1" x14ac:dyDescent="0.25">
      <c r="L998" s="158"/>
      <c r="R998" s="159"/>
    </row>
    <row r="999" spans="12:18" ht="15.75" customHeight="1" x14ac:dyDescent="0.25">
      <c r="L999" s="158"/>
      <c r="R999" s="159"/>
    </row>
    <row r="1000" spans="12:18" ht="15.75" customHeight="1" x14ac:dyDescent="0.25">
      <c r="L1000" s="158"/>
      <c r="R1000" s="159"/>
    </row>
  </sheetData>
  <mergeCells count="6">
    <mergeCell ref="X5:X6"/>
    <mergeCell ref="AE5:AE6"/>
    <mergeCell ref="A6:A105"/>
    <mergeCell ref="J6:J94"/>
    <mergeCell ref="AG6:AG97"/>
    <mergeCell ref="X7:X98"/>
  </mergeCells>
  <pageMargins left="0.39370078740157477" right="0.39370078740157477" top="0.68897637795275579" bottom="0.68897637795275579" header="0" footer="0"/>
  <pageSetup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1000"/>
  <sheetViews>
    <sheetView workbookViewId="0"/>
  </sheetViews>
  <sheetFormatPr defaultColWidth="14.42578125" defaultRowHeight="15" customHeight="1" x14ac:dyDescent="0.25"/>
  <cols>
    <col min="1" max="40" width="4.42578125" customWidth="1"/>
  </cols>
  <sheetData>
    <row r="1" spans="1:40" ht="15.75" x14ac:dyDescent="0.25">
      <c r="B1" s="160" t="s">
        <v>169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Y1" s="80"/>
      <c r="Z1" s="80"/>
      <c r="AA1" s="80"/>
      <c r="AB1" s="80"/>
      <c r="AC1" s="80"/>
      <c r="AD1" s="80"/>
      <c r="AE1" s="80"/>
      <c r="AF1" s="80"/>
      <c r="AH1" s="80"/>
      <c r="AI1" s="80"/>
      <c r="AJ1" s="80"/>
      <c r="AK1" s="80"/>
      <c r="AL1" s="80"/>
      <c r="AM1" s="80"/>
      <c r="AN1" s="80"/>
    </row>
    <row r="2" spans="1:40" x14ac:dyDescent="0.25">
      <c r="A2" s="82"/>
      <c r="B2" s="82"/>
      <c r="C2" s="82"/>
      <c r="D2" s="82"/>
      <c r="E2" s="82"/>
      <c r="F2" s="82"/>
      <c r="G2" s="82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2"/>
      <c r="Y2" s="82"/>
      <c r="Z2" s="82"/>
      <c r="AA2" s="82"/>
      <c r="AB2" s="82"/>
      <c r="AC2" s="82"/>
      <c r="AD2" s="82"/>
      <c r="AE2" s="83"/>
      <c r="AF2" s="82"/>
      <c r="AG2" s="82"/>
      <c r="AH2" s="82"/>
      <c r="AI2" s="82"/>
      <c r="AJ2" s="82"/>
      <c r="AK2" s="82"/>
      <c r="AL2" s="82"/>
      <c r="AM2" s="82"/>
      <c r="AN2" s="83"/>
    </row>
    <row r="3" spans="1:40" ht="15.75" x14ac:dyDescent="0.25">
      <c r="A3" s="85"/>
      <c r="B3" s="80" t="s">
        <v>161</v>
      </c>
      <c r="C3" s="86"/>
      <c r="D3" s="85"/>
      <c r="E3" s="85"/>
      <c r="F3" s="20"/>
      <c r="G3" s="85"/>
      <c r="H3" s="87"/>
      <c r="I3" s="87"/>
      <c r="J3" s="87"/>
      <c r="K3" s="80" t="s">
        <v>162</v>
      </c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2"/>
      <c r="Y3" s="80" t="s">
        <v>163</v>
      </c>
      <c r="Z3" s="80"/>
      <c r="AA3" s="82"/>
      <c r="AB3" s="82"/>
      <c r="AC3" s="82"/>
      <c r="AD3" s="82"/>
      <c r="AE3" s="83"/>
      <c r="AF3" s="82"/>
      <c r="AG3" s="82"/>
      <c r="AH3" s="80" t="s">
        <v>164</v>
      </c>
      <c r="AI3" s="80"/>
      <c r="AJ3" s="82"/>
      <c r="AK3" s="82"/>
      <c r="AL3" s="82"/>
      <c r="AM3" s="82"/>
      <c r="AN3" s="83"/>
    </row>
    <row r="4" spans="1:40" ht="9" customHeight="1" x14ac:dyDescent="0.25">
      <c r="A4" s="85"/>
      <c r="B4" s="99"/>
      <c r="C4" s="99"/>
      <c r="D4" s="99"/>
      <c r="E4" s="99"/>
      <c r="F4" s="99"/>
      <c r="G4" s="99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2"/>
      <c r="Y4" s="156"/>
      <c r="Z4" s="156"/>
      <c r="AA4" s="156"/>
      <c r="AB4" s="156"/>
      <c r="AC4" s="156"/>
      <c r="AD4" s="156"/>
      <c r="AE4" s="84"/>
      <c r="AF4" s="156"/>
      <c r="AG4" s="82"/>
      <c r="AH4" s="156"/>
      <c r="AI4" s="156"/>
      <c r="AJ4" s="156"/>
      <c r="AK4" s="156"/>
      <c r="AL4" s="156"/>
      <c r="AM4" s="156"/>
      <c r="AN4" s="84"/>
    </row>
    <row r="5" spans="1:40" ht="18" customHeight="1" x14ac:dyDescent="0.25">
      <c r="A5" s="89" t="s">
        <v>5</v>
      </c>
      <c r="B5" s="90">
        <v>9</v>
      </c>
      <c r="C5" s="90">
        <v>10</v>
      </c>
      <c r="D5" s="90">
        <v>11</v>
      </c>
      <c r="E5" s="90">
        <v>12</v>
      </c>
      <c r="F5" s="90">
        <v>13</v>
      </c>
      <c r="G5" s="90">
        <v>14</v>
      </c>
      <c r="H5" s="91" t="s">
        <v>15</v>
      </c>
      <c r="I5" s="88"/>
      <c r="J5" s="92" t="s">
        <v>5</v>
      </c>
      <c r="K5" s="93">
        <v>9</v>
      </c>
      <c r="L5" s="94" t="s">
        <v>15</v>
      </c>
      <c r="M5" s="95">
        <v>10</v>
      </c>
      <c r="N5" s="96" t="s">
        <v>15</v>
      </c>
      <c r="O5" s="97">
        <v>11</v>
      </c>
      <c r="P5" s="94" t="s">
        <v>15</v>
      </c>
      <c r="Q5" s="95">
        <v>12</v>
      </c>
      <c r="R5" s="96" t="s">
        <v>15</v>
      </c>
      <c r="S5" s="97">
        <v>13</v>
      </c>
      <c r="T5" s="94" t="s">
        <v>15</v>
      </c>
      <c r="U5" s="95">
        <v>14</v>
      </c>
      <c r="V5" s="98" t="s">
        <v>15</v>
      </c>
      <c r="W5" s="88"/>
      <c r="X5" s="214" t="s">
        <v>5</v>
      </c>
      <c r="Y5" s="90">
        <v>9</v>
      </c>
      <c r="Z5" s="90">
        <v>10</v>
      </c>
      <c r="AA5" s="90">
        <v>11</v>
      </c>
      <c r="AB5" s="90">
        <v>12</v>
      </c>
      <c r="AC5" s="90">
        <v>13</v>
      </c>
      <c r="AD5" s="90">
        <v>14</v>
      </c>
      <c r="AE5" s="216" t="s">
        <v>15</v>
      </c>
      <c r="AF5" s="156"/>
      <c r="AG5" s="89" t="s">
        <v>5</v>
      </c>
      <c r="AH5" s="90">
        <v>9</v>
      </c>
      <c r="AI5" s="90">
        <v>10</v>
      </c>
      <c r="AJ5" s="90">
        <v>11</v>
      </c>
      <c r="AK5" s="90">
        <v>12</v>
      </c>
      <c r="AL5" s="90">
        <v>13</v>
      </c>
      <c r="AM5" s="90">
        <v>14</v>
      </c>
      <c r="AN5" s="91" t="s">
        <v>15</v>
      </c>
    </row>
    <row r="6" spans="1:40" ht="13.5" customHeight="1" x14ac:dyDescent="0.25">
      <c r="A6" s="218" t="s">
        <v>165</v>
      </c>
      <c r="B6" s="103"/>
      <c r="C6" s="101">
        <v>6.1</v>
      </c>
      <c r="D6" s="101"/>
      <c r="E6" s="101"/>
      <c r="F6" s="101"/>
      <c r="G6" s="101"/>
      <c r="H6" s="91">
        <v>100</v>
      </c>
      <c r="I6" s="88"/>
      <c r="J6" s="218" t="s">
        <v>165</v>
      </c>
      <c r="K6" s="100">
        <v>9</v>
      </c>
      <c r="L6" s="102">
        <v>98</v>
      </c>
      <c r="M6" s="103">
        <v>8.9</v>
      </c>
      <c r="N6" s="104">
        <v>100</v>
      </c>
      <c r="O6" s="105">
        <v>8.9</v>
      </c>
      <c r="P6" s="106">
        <v>99</v>
      </c>
      <c r="Q6" s="103">
        <v>8.4</v>
      </c>
      <c r="R6" s="107">
        <v>99</v>
      </c>
      <c r="S6" s="105">
        <v>8.1999999999999993</v>
      </c>
      <c r="T6" s="106">
        <v>99</v>
      </c>
      <c r="U6" s="103">
        <v>7.4</v>
      </c>
      <c r="V6" s="107">
        <v>99</v>
      </c>
      <c r="W6" s="88"/>
      <c r="X6" s="215"/>
      <c r="Y6" s="108" t="s">
        <v>167</v>
      </c>
      <c r="Z6" s="108" t="s">
        <v>167</v>
      </c>
      <c r="AA6" s="108" t="s">
        <v>170</v>
      </c>
      <c r="AB6" s="108" t="s">
        <v>170</v>
      </c>
      <c r="AC6" s="108" t="s">
        <v>170</v>
      </c>
      <c r="AD6" s="108" t="s">
        <v>170</v>
      </c>
      <c r="AE6" s="217"/>
      <c r="AF6" s="156"/>
      <c r="AG6" s="219" t="s">
        <v>168</v>
      </c>
      <c r="AH6" s="109">
        <v>600</v>
      </c>
      <c r="AI6" s="109">
        <v>650</v>
      </c>
      <c r="AJ6" s="109">
        <v>700</v>
      </c>
      <c r="AK6" s="109">
        <v>750</v>
      </c>
      <c r="AL6" s="109">
        <v>800</v>
      </c>
      <c r="AM6" s="109">
        <v>850</v>
      </c>
      <c r="AN6" s="110">
        <v>100</v>
      </c>
    </row>
    <row r="7" spans="1:40" ht="13.5" customHeight="1" x14ac:dyDescent="0.25">
      <c r="A7" s="184"/>
      <c r="B7" s="115">
        <v>6.3</v>
      </c>
      <c r="C7" s="112"/>
      <c r="D7" s="112"/>
      <c r="E7" s="112">
        <v>5.7</v>
      </c>
      <c r="F7" s="112"/>
      <c r="G7" s="112"/>
      <c r="H7" s="113">
        <v>99</v>
      </c>
      <c r="I7" s="88"/>
      <c r="J7" s="184"/>
      <c r="K7" s="111">
        <v>9.1</v>
      </c>
      <c r="L7" s="114">
        <v>95</v>
      </c>
      <c r="M7" s="115">
        <v>9</v>
      </c>
      <c r="N7" s="116">
        <v>96</v>
      </c>
      <c r="O7" s="111">
        <v>9</v>
      </c>
      <c r="P7" s="117">
        <v>94</v>
      </c>
      <c r="Q7" s="115">
        <v>8.5</v>
      </c>
      <c r="R7" s="116">
        <v>96</v>
      </c>
      <c r="S7" s="111">
        <v>8.3000000000000007</v>
      </c>
      <c r="T7" s="117">
        <v>94</v>
      </c>
      <c r="U7" s="115">
        <v>7.5</v>
      </c>
      <c r="V7" s="118">
        <v>97</v>
      </c>
      <c r="W7" s="88"/>
      <c r="X7" s="219" t="s">
        <v>168</v>
      </c>
      <c r="Y7" s="109">
        <v>700</v>
      </c>
      <c r="Z7" s="109">
        <v>800</v>
      </c>
      <c r="AA7" s="109">
        <v>700</v>
      </c>
      <c r="AB7" s="109">
        <v>800</v>
      </c>
      <c r="AC7" s="109">
        <v>900</v>
      </c>
      <c r="AD7" s="109">
        <v>1000</v>
      </c>
      <c r="AE7" s="110">
        <v>100</v>
      </c>
      <c r="AF7" s="156"/>
      <c r="AG7" s="220"/>
      <c r="AH7" s="119">
        <v>590</v>
      </c>
      <c r="AI7" s="119">
        <v>640</v>
      </c>
      <c r="AJ7" s="119">
        <v>690</v>
      </c>
      <c r="AK7" s="119">
        <v>740</v>
      </c>
      <c r="AL7" s="119">
        <v>790</v>
      </c>
      <c r="AM7" s="119">
        <v>840</v>
      </c>
      <c r="AN7" s="120">
        <v>99</v>
      </c>
    </row>
    <row r="8" spans="1:40" ht="13.5" customHeight="1" x14ac:dyDescent="0.25">
      <c r="A8" s="184"/>
      <c r="B8" s="115"/>
      <c r="C8" s="112"/>
      <c r="D8" s="112"/>
      <c r="E8" s="112"/>
      <c r="F8" s="112"/>
      <c r="G8" s="112"/>
      <c r="H8" s="113">
        <v>98</v>
      </c>
      <c r="I8" s="88"/>
      <c r="J8" s="184"/>
      <c r="K8" s="111">
        <v>9.1999999999999993</v>
      </c>
      <c r="L8" s="121">
        <v>92</v>
      </c>
      <c r="M8" s="115">
        <v>9.1</v>
      </c>
      <c r="N8" s="116">
        <v>92</v>
      </c>
      <c r="O8" s="111">
        <v>9.1</v>
      </c>
      <c r="P8" s="117">
        <v>89</v>
      </c>
      <c r="Q8" s="115">
        <v>8.6</v>
      </c>
      <c r="R8" s="116">
        <v>93</v>
      </c>
      <c r="S8" s="111">
        <v>8.4</v>
      </c>
      <c r="T8" s="117">
        <v>89</v>
      </c>
      <c r="U8" s="115">
        <v>7.6</v>
      </c>
      <c r="V8" s="118">
        <v>95</v>
      </c>
      <c r="W8" s="88"/>
      <c r="X8" s="220"/>
      <c r="Y8" s="119">
        <v>690</v>
      </c>
      <c r="Z8" s="119">
        <v>790</v>
      </c>
      <c r="AA8" s="119">
        <v>690</v>
      </c>
      <c r="AB8" s="119">
        <v>790</v>
      </c>
      <c r="AC8" s="119">
        <v>890</v>
      </c>
      <c r="AD8" s="119">
        <v>990</v>
      </c>
      <c r="AE8" s="120">
        <v>99</v>
      </c>
      <c r="AF8" s="156"/>
      <c r="AG8" s="220"/>
      <c r="AH8" s="119">
        <v>580</v>
      </c>
      <c r="AI8" s="119">
        <v>630</v>
      </c>
      <c r="AJ8" s="119">
        <v>680</v>
      </c>
      <c r="AK8" s="119">
        <v>730</v>
      </c>
      <c r="AL8" s="119">
        <v>780</v>
      </c>
      <c r="AM8" s="119">
        <v>830</v>
      </c>
      <c r="AN8" s="120">
        <v>98</v>
      </c>
    </row>
    <row r="9" spans="1:40" ht="13.5" customHeight="1" x14ac:dyDescent="0.25">
      <c r="A9" s="184"/>
      <c r="B9" s="115"/>
      <c r="C9" s="112">
        <v>6.2</v>
      </c>
      <c r="D9" s="112">
        <v>5.9</v>
      </c>
      <c r="E9" s="112"/>
      <c r="F9" s="112">
        <v>5.6</v>
      </c>
      <c r="G9" s="112"/>
      <c r="H9" s="113">
        <v>97</v>
      </c>
      <c r="I9" s="88"/>
      <c r="J9" s="184"/>
      <c r="K9" s="111">
        <v>9.3000000000000007</v>
      </c>
      <c r="L9" s="114">
        <v>89</v>
      </c>
      <c r="M9" s="115">
        <v>9.1999999999999993</v>
      </c>
      <c r="N9" s="116">
        <v>89</v>
      </c>
      <c r="O9" s="111">
        <v>9.1999999999999993</v>
      </c>
      <c r="P9" s="117">
        <v>85</v>
      </c>
      <c r="Q9" s="115">
        <v>8.6999999999999993</v>
      </c>
      <c r="R9" s="116">
        <v>90</v>
      </c>
      <c r="S9" s="111">
        <v>8.5</v>
      </c>
      <c r="T9" s="117">
        <v>85</v>
      </c>
      <c r="U9" s="115">
        <v>7.7</v>
      </c>
      <c r="V9" s="118">
        <v>93</v>
      </c>
      <c r="W9" s="88"/>
      <c r="X9" s="220"/>
      <c r="Y9" s="119">
        <v>680</v>
      </c>
      <c r="Z9" s="119">
        <v>780</v>
      </c>
      <c r="AA9" s="119">
        <v>680</v>
      </c>
      <c r="AB9" s="119">
        <v>780</v>
      </c>
      <c r="AC9" s="119">
        <v>880</v>
      </c>
      <c r="AD9" s="119">
        <v>980</v>
      </c>
      <c r="AE9" s="120">
        <v>98</v>
      </c>
      <c r="AF9" s="156"/>
      <c r="AG9" s="220"/>
      <c r="AH9" s="119">
        <v>570</v>
      </c>
      <c r="AI9" s="119">
        <v>620</v>
      </c>
      <c r="AJ9" s="119">
        <v>670</v>
      </c>
      <c r="AK9" s="119">
        <v>720</v>
      </c>
      <c r="AL9" s="119">
        <v>770</v>
      </c>
      <c r="AM9" s="119">
        <v>820</v>
      </c>
      <c r="AN9" s="120">
        <v>97</v>
      </c>
    </row>
    <row r="10" spans="1:40" ht="13.5" customHeight="1" x14ac:dyDescent="0.25">
      <c r="A10" s="184"/>
      <c r="B10" s="115"/>
      <c r="C10" s="112"/>
      <c r="D10" s="112"/>
      <c r="E10" s="112"/>
      <c r="F10" s="112"/>
      <c r="G10" s="112"/>
      <c r="H10" s="113">
        <v>96</v>
      </c>
      <c r="I10" s="88"/>
      <c r="J10" s="184"/>
      <c r="K10" s="111">
        <v>9.4</v>
      </c>
      <c r="L10" s="121">
        <v>87</v>
      </c>
      <c r="M10" s="115">
        <v>9.3000000000000007</v>
      </c>
      <c r="N10" s="116">
        <v>86</v>
      </c>
      <c r="O10" s="111">
        <v>9.3000000000000007</v>
      </c>
      <c r="P10" s="117">
        <v>82</v>
      </c>
      <c r="Q10" s="115">
        <v>8.8000000000000007</v>
      </c>
      <c r="R10" s="116">
        <v>88</v>
      </c>
      <c r="S10" s="111">
        <v>8.6</v>
      </c>
      <c r="T10" s="117">
        <v>82</v>
      </c>
      <c r="U10" s="115">
        <v>7.8</v>
      </c>
      <c r="V10" s="118">
        <v>91</v>
      </c>
      <c r="W10" s="88"/>
      <c r="X10" s="220"/>
      <c r="Y10" s="119">
        <v>670</v>
      </c>
      <c r="Z10" s="119">
        <v>770</v>
      </c>
      <c r="AA10" s="119">
        <v>670</v>
      </c>
      <c r="AB10" s="119">
        <v>770</v>
      </c>
      <c r="AC10" s="119">
        <v>870</v>
      </c>
      <c r="AD10" s="119">
        <v>970</v>
      </c>
      <c r="AE10" s="120">
        <v>97</v>
      </c>
      <c r="AF10" s="156"/>
      <c r="AG10" s="220"/>
      <c r="AH10" s="119">
        <v>560</v>
      </c>
      <c r="AI10" s="119">
        <v>610</v>
      </c>
      <c r="AJ10" s="119">
        <v>660</v>
      </c>
      <c r="AK10" s="119">
        <v>710</v>
      </c>
      <c r="AL10" s="119">
        <v>760</v>
      </c>
      <c r="AM10" s="119">
        <v>810</v>
      </c>
      <c r="AN10" s="120">
        <v>96</v>
      </c>
    </row>
    <row r="11" spans="1:40" ht="13.5" customHeight="1" x14ac:dyDescent="0.25">
      <c r="A11" s="184"/>
      <c r="B11" s="115">
        <v>6.4</v>
      </c>
      <c r="C11" s="112"/>
      <c r="D11" s="112"/>
      <c r="E11" s="112"/>
      <c r="F11" s="112"/>
      <c r="G11" s="112">
        <v>5.5</v>
      </c>
      <c r="H11" s="113">
        <v>95</v>
      </c>
      <c r="I11" s="88"/>
      <c r="J11" s="184"/>
      <c r="K11" s="111">
        <v>9.5</v>
      </c>
      <c r="L11" s="114">
        <v>85</v>
      </c>
      <c r="M11" s="115">
        <v>9.4</v>
      </c>
      <c r="N11" s="116">
        <v>83</v>
      </c>
      <c r="O11" s="111">
        <v>9.4</v>
      </c>
      <c r="P11" s="117">
        <v>80</v>
      </c>
      <c r="Q11" s="115">
        <v>8.9</v>
      </c>
      <c r="R11" s="116">
        <v>86</v>
      </c>
      <c r="S11" s="111">
        <v>8.7000000000000099</v>
      </c>
      <c r="T11" s="117">
        <v>80</v>
      </c>
      <c r="U11" s="115">
        <v>7.9</v>
      </c>
      <c r="V11" s="118">
        <v>89</v>
      </c>
      <c r="W11" s="88"/>
      <c r="X11" s="220"/>
      <c r="Y11" s="119">
        <v>660</v>
      </c>
      <c r="Z11" s="119">
        <v>760</v>
      </c>
      <c r="AA11" s="119">
        <v>660</v>
      </c>
      <c r="AB11" s="119">
        <v>760</v>
      </c>
      <c r="AC11" s="119">
        <v>860</v>
      </c>
      <c r="AD11" s="119">
        <v>960</v>
      </c>
      <c r="AE11" s="120">
        <v>96</v>
      </c>
      <c r="AF11" s="156"/>
      <c r="AG11" s="220"/>
      <c r="AH11" s="119">
        <v>550</v>
      </c>
      <c r="AI11" s="119">
        <v>600</v>
      </c>
      <c r="AJ11" s="119">
        <v>650</v>
      </c>
      <c r="AK11" s="119">
        <v>700</v>
      </c>
      <c r="AL11" s="119">
        <v>750</v>
      </c>
      <c r="AM11" s="119">
        <v>800</v>
      </c>
      <c r="AN11" s="120">
        <v>95</v>
      </c>
    </row>
    <row r="12" spans="1:40" ht="13.5" customHeight="1" x14ac:dyDescent="0.25">
      <c r="A12" s="184"/>
      <c r="B12" s="115"/>
      <c r="C12" s="112">
        <v>6.3</v>
      </c>
      <c r="D12" s="112">
        <v>6</v>
      </c>
      <c r="E12" s="112">
        <v>5.8</v>
      </c>
      <c r="F12" s="112">
        <v>5.7</v>
      </c>
      <c r="G12" s="112"/>
      <c r="H12" s="113">
        <v>94</v>
      </c>
      <c r="I12" s="88"/>
      <c r="J12" s="184"/>
      <c r="K12" s="111">
        <v>9.6</v>
      </c>
      <c r="L12" s="121">
        <v>83</v>
      </c>
      <c r="M12" s="115">
        <v>9.5</v>
      </c>
      <c r="N12" s="116">
        <v>81</v>
      </c>
      <c r="O12" s="111">
        <v>9.5</v>
      </c>
      <c r="P12" s="117">
        <v>78</v>
      </c>
      <c r="Q12" s="115">
        <v>9</v>
      </c>
      <c r="R12" s="116">
        <v>84</v>
      </c>
      <c r="S12" s="111">
        <v>8.8000000000000096</v>
      </c>
      <c r="T12" s="117">
        <v>79</v>
      </c>
      <c r="U12" s="115">
        <v>8</v>
      </c>
      <c r="V12" s="118">
        <v>87</v>
      </c>
      <c r="W12" s="88"/>
      <c r="X12" s="220"/>
      <c r="Y12" s="119">
        <v>650</v>
      </c>
      <c r="Z12" s="119">
        <v>750</v>
      </c>
      <c r="AA12" s="119">
        <v>650</v>
      </c>
      <c r="AB12" s="119">
        <v>750</v>
      </c>
      <c r="AC12" s="119">
        <v>850</v>
      </c>
      <c r="AD12" s="119">
        <v>950</v>
      </c>
      <c r="AE12" s="120">
        <v>95</v>
      </c>
      <c r="AF12" s="156"/>
      <c r="AG12" s="220"/>
      <c r="AH12" s="119">
        <v>540</v>
      </c>
      <c r="AI12" s="119">
        <v>590</v>
      </c>
      <c r="AJ12" s="119">
        <v>640</v>
      </c>
      <c r="AK12" s="119">
        <v>690</v>
      </c>
      <c r="AL12" s="119">
        <v>740</v>
      </c>
      <c r="AM12" s="119">
        <v>790</v>
      </c>
      <c r="AN12" s="120">
        <v>94</v>
      </c>
    </row>
    <row r="13" spans="1:40" ht="13.5" customHeight="1" x14ac:dyDescent="0.25">
      <c r="A13" s="184"/>
      <c r="B13" s="115"/>
      <c r="C13" s="112"/>
      <c r="D13" s="112"/>
      <c r="E13" s="112"/>
      <c r="F13" s="112"/>
      <c r="G13" s="112"/>
      <c r="H13" s="113">
        <v>93</v>
      </c>
      <c r="I13" s="88"/>
      <c r="J13" s="184"/>
      <c r="K13" s="111">
        <v>9.6999999999999993</v>
      </c>
      <c r="L13" s="114">
        <v>81</v>
      </c>
      <c r="M13" s="115">
        <v>9.6</v>
      </c>
      <c r="N13" s="116">
        <v>79</v>
      </c>
      <c r="O13" s="111">
        <v>9.6</v>
      </c>
      <c r="P13" s="117">
        <v>77</v>
      </c>
      <c r="Q13" s="115">
        <v>9.1</v>
      </c>
      <c r="R13" s="116">
        <v>82</v>
      </c>
      <c r="S13" s="111">
        <v>8.9000000000000092</v>
      </c>
      <c r="T13" s="117">
        <v>78</v>
      </c>
      <c r="U13" s="115">
        <v>8.1</v>
      </c>
      <c r="V13" s="118">
        <v>85</v>
      </c>
      <c r="W13" s="88"/>
      <c r="X13" s="220"/>
      <c r="Y13" s="119">
        <v>640</v>
      </c>
      <c r="Z13" s="119">
        <v>740</v>
      </c>
      <c r="AA13" s="119">
        <v>640</v>
      </c>
      <c r="AB13" s="119">
        <v>740</v>
      </c>
      <c r="AC13" s="119">
        <v>840</v>
      </c>
      <c r="AD13" s="119">
        <v>940</v>
      </c>
      <c r="AE13" s="120">
        <v>94</v>
      </c>
      <c r="AF13" s="156"/>
      <c r="AG13" s="220"/>
      <c r="AH13" s="119">
        <v>530</v>
      </c>
      <c r="AI13" s="119">
        <v>580</v>
      </c>
      <c r="AJ13" s="119">
        <v>630</v>
      </c>
      <c r="AK13" s="119">
        <v>680</v>
      </c>
      <c r="AL13" s="119">
        <v>730</v>
      </c>
      <c r="AM13" s="119">
        <v>780</v>
      </c>
      <c r="AN13" s="120">
        <v>93</v>
      </c>
    </row>
    <row r="14" spans="1:40" ht="13.5" customHeight="1" x14ac:dyDescent="0.25">
      <c r="A14" s="184"/>
      <c r="B14" s="115">
        <v>6.5</v>
      </c>
      <c r="C14" s="112"/>
      <c r="D14" s="112"/>
      <c r="E14" s="112"/>
      <c r="F14" s="112"/>
      <c r="G14" s="112"/>
      <c r="H14" s="113">
        <v>92</v>
      </c>
      <c r="I14" s="88"/>
      <c r="J14" s="184"/>
      <c r="K14" s="111">
        <v>9.8000000000000007</v>
      </c>
      <c r="L14" s="121">
        <v>79</v>
      </c>
      <c r="M14" s="115">
        <v>9.6999999999999993</v>
      </c>
      <c r="N14" s="116">
        <v>77</v>
      </c>
      <c r="O14" s="111">
        <v>9.6999999999999993</v>
      </c>
      <c r="P14" s="117">
        <v>76</v>
      </c>
      <c r="Q14" s="115">
        <v>9.1999999999999993</v>
      </c>
      <c r="R14" s="116">
        <v>81</v>
      </c>
      <c r="S14" s="111">
        <v>9.0000000000000107</v>
      </c>
      <c r="T14" s="117">
        <v>77</v>
      </c>
      <c r="U14" s="115">
        <v>8.1999999999999993</v>
      </c>
      <c r="V14" s="118">
        <v>83</v>
      </c>
      <c r="W14" s="88"/>
      <c r="X14" s="220"/>
      <c r="Y14" s="119">
        <v>630</v>
      </c>
      <c r="Z14" s="119">
        <v>730</v>
      </c>
      <c r="AA14" s="119">
        <v>630</v>
      </c>
      <c r="AB14" s="119">
        <v>730</v>
      </c>
      <c r="AC14" s="119">
        <v>830</v>
      </c>
      <c r="AD14" s="119">
        <v>930</v>
      </c>
      <c r="AE14" s="120">
        <v>93</v>
      </c>
      <c r="AF14" s="156"/>
      <c r="AG14" s="220"/>
      <c r="AH14" s="119">
        <v>520</v>
      </c>
      <c r="AI14" s="119">
        <v>570</v>
      </c>
      <c r="AJ14" s="119">
        <v>620</v>
      </c>
      <c r="AK14" s="119">
        <v>670</v>
      </c>
      <c r="AL14" s="119">
        <v>720</v>
      </c>
      <c r="AM14" s="119">
        <v>770</v>
      </c>
      <c r="AN14" s="120">
        <v>92</v>
      </c>
    </row>
    <row r="15" spans="1:40" ht="13.5" customHeight="1" x14ac:dyDescent="0.25">
      <c r="A15" s="184"/>
      <c r="B15" s="115"/>
      <c r="C15" s="112">
        <v>6.4</v>
      </c>
      <c r="D15" s="112">
        <v>6.1</v>
      </c>
      <c r="E15" s="112"/>
      <c r="F15" s="112">
        <v>5.8</v>
      </c>
      <c r="G15" s="112"/>
      <c r="H15" s="113">
        <v>91</v>
      </c>
      <c r="I15" s="88"/>
      <c r="J15" s="184"/>
      <c r="K15" s="111">
        <v>9.9</v>
      </c>
      <c r="L15" s="114">
        <v>78</v>
      </c>
      <c r="M15" s="115">
        <v>9.8000000000000007</v>
      </c>
      <c r="N15" s="116">
        <v>75</v>
      </c>
      <c r="O15" s="111">
        <v>9.8000000000000007</v>
      </c>
      <c r="P15" s="117">
        <v>75</v>
      </c>
      <c r="Q15" s="115">
        <v>9.3000000000000007</v>
      </c>
      <c r="R15" s="116">
        <v>80</v>
      </c>
      <c r="S15" s="111">
        <v>9.1000000000000103</v>
      </c>
      <c r="T15" s="117">
        <v>76</v>
      </c>
      <c r="U15" s="115">
        <v>8.3000000000000007</v>
      </c>
      <c r="V15" s="118">
        <v>82</v>
      </c>
      <c r="W15" s="88"/>
      <c r="X15" s="220"/>
      <c r="Y15" s="119">
        <v>620</v>
      </c>
      <c r="Z15" s="119">
        <v>720</v>
      </c>
      <c r="AA15" s="119">
        <v>620</v>
      </c>
      <c r="AB15" s="119">
        <v>720</v>
      </c>
      <c r="AC15" s="119">
        <v>820</v>
      </c>
      <c r="AD15" s="119">
        <v>920</v>
      </c>
      <c r="AE15" s="120">
        <v>92</v>
      </c>
      <c r="AF15" s="156"/>
      <c r="AG15" s="220"/>
      <c r="AH15" s="119">
        <v>510</v>
      </c>
      <c r="AI15" s="119">
        <v>560</v>
      </c>
      <c r="AJ15" s="119">
        <v>610</v>
      </c>
      <c r="AK15" s="119">
        <v>660</v>
      </c>
      <c r="AL15" s="119">
        <v>710</v>
      </c>
      <c r="AM15" s="119">
        <v>760</v>
      </c>
      <c r="AN15" s="120">
        <v>91</v>
      </c>
    </row>
    <row r="16" spans="1:40" ht="13.5" customHeight="1" x14ac:dyDescent="0.25">
      <c r="A16" s="184"/>
      <c r="B16" s="115"/>
      <c r="C16" s="112"/>
      <c r="D16" s="112"/>
      <c r="E16" s="112">
        <v>5.9</v>
      </c>
      <c r="F16" s="112"/>
      <c r="G16" s="112">
        <v>5.6</v>
      </c>
      <c r="H16" s="113">
        <v>90</v>
      </c>
      <c r="I16" s="88"/>
      <c r="J16" s="184"/>
      <c r="K16" s="111">
        <v>10</v>
      </c>
      <c r="L16" s="121">
        <v>77</v>
      </c>
      <c r="M16" s="115">
        <v>9.9</v>
      </c>
      <c r="N16" s="116">
        <v>74</v>
      </c>
      <c r="O16" s="111">
        <v>9.9</v>
      </c>
      <c r="P16" s="117">
        <v>74</v>
      </c>
      <c r="Q16" s="115">
        <v>9.4</v>
      </c>
      <c r="R16" s="116">
        <v>79</v>
      </c>
      <c r="S16" s="111">
        <v>9.2000000000000099</v>
      </c>
      <c r="T16" s="117">
        <v>75</v>
      </c>
      <c r="U16" s="115">
        <v>8.4</v>
      </c>
      <c r="V16" s="118">
        <v>81</v>
      </c>
      <c r="W16" s="88"/>
      <c r="X16" s="220"/>
      <c r="Y16" s="119">
        <v>610</v>
      </c>
      <c r="Z16" s="119">
        <v>710</v>
      </c>
      <c r="AA16" s="119">
        <v>610</v>
      </c>
      <c r="AB16" s="119">
        <v>710</v>
      </c>
      <c r="AC16" s="119">
        <v>810</v>
      </c>
      <c r="AD16" s="119">
        <v>910</v>
      </c>
      <c r="AE16" s="120">
        <v>91</v>
      </c>
      <c r="AF16" s="156"/>
      <c r="AG16" s="220"/>
      <c r="AH16" s="108">
        <v>500</v>
      </c>
      <c r="AI16" s="108">
        <v>550</v>
      </c>
      <c r="AJ16" s="108">
        <v>600</v>
      </c>
      <c r="AK16" s="108">
        <v>650</v>
      </c>
      <c r="AL16" s="108">
        <v>700</v>
      </c>
      <c r="AM16" s="108">
        <v>750</v>
      </c>
      <c r="AN16" s="122">
        <v>90</v>
      </c>
    </row>
    <row r="17" spans="1:40" ht="13.5" customHeight="1" x14ac:dyDescent="0.25">
      <c r="A17" s="184"/>
      <c r="B17" s="115">
        <v>6.6</v>
      </c>
      <c r="C17" s="112"/>
      <c r="D17" s="112">
        <v>6.2</v>
      </c>
      <c r="E17" s="112"/>
      <c r="F17" s="112"/>
      <c r="G17" s="112"/>
      <c r="H17" s="113">
        <v>89</v>
      </c>
      <c r="I17" s="88"/>
      <c r="J17" s="184"/>
      <c r="K17" s="111">
        <v>10.1</v>
      </c>
      <c r="L17" s="114">
        <v>76</v>
      </c>
      <c r="M17" s="115">
        <v>10</v>
      </c>
      <c r="N17" s="116">
        <v>73</v>
      </c>
      <c r="O17" s="111">
        <v>10</v>
      </c>
      <c r="P17" s="117">
        <v>73</v>
      </c>
      <c r="Q17" s="115">
        <v>9.5</v>
      </c>
      <c r="R17" s="116">
        <v>78</v>
      </c>
      <c r="S17" s="111">
        <v>9.3000000000000203</v>
      </c>
      <c r="T17" s="117">
        <v>74</v>
      </c>
      <c r="U17" s="115">
        <v>8.5</v>
      </c>
      <c r="V17" s="118">
        <v>80</v>
      </c>
      <c r="W17" s="88"/>
      <c r="X17" s="220"/>
      <c r="Y17" s="108">
        <v>600</v>
      </c>
      <c r="Z17" s="108">
        <v>700</v>
      </c>
      <c r="AA17" s="108">
        <v>600</v>
      </c>
      <c r="AB17" s="108">
        <v>700</v>
      </c>
      <c r="AC17" s="108">
        <v>800</v>
      </c>
      <c r="AD17" s="108">
        <v>900</v>
      </c>
      <c r="AE17" s="122">
        <v>90</v>
      </c>
      <c r="AF17" s="156"/>
      <c r="AG17" s="220"/>
      <c r="AH17" s="123">
        <v>490</v>
      </c>
      <c r="AI17" s="123">
        <v>540</v>
      </c>
      <c r="AJ17" s="123">
        <v>590</v>
      </c>
      <c r="AK17" s="123">
        <v>640</v>
      </c>
      <c r="AL17" s="123">
        <v>690</v>
      </c>
      <c r="AM17" s="123">
        <v>740</v>
      </c>
      <c r="AN17" s="124">
        <v>89</v>
      </c>
    </row>
    <row r="18" spans="1:40" ht="13.5" customHeight="1" x14ac:dyDescent="0.25">
      <c r="A18" s="184"/>
      <c r="B18" s="115"/>
      <c r="C18" s="112">
        <v>6.5</v>
      </c>
      <c r="D18" s="112"/>
      <c r="E18" s="112"/>
      <c r="F18" s="112">
        <v>5.9</v>
      </c>
      <c r="G18" s="112"/>
      <c r="H18" s="113">
        <v>88</v>
      </c>
      <c r="I18" s="88"/>
      <c r="J18" s="184"/>
      <c r="K18" s="125">
        <v>10.199999999999999</v>
      </c>
      <c r="L18" s="114">
        <v>76</v>
      </c>
      <c r="M18" s="115">
        <v>10.1</v>
      </c>
      <c r="N18" s="116">
        <v>72</v>
      </c>
      <c r="O18" s="111">
        <v>10.1</v>
      </c>
      <c r="P18" s="117">
        <v>72</v>
      </c>
      <c r="Q18" s="115">
        <v>9.6</v>
      </c>
      <c r="R18" s="116">
        <v>77</v>
      </c>
      <c r="S18" s="111">
        <v>9.4000000000000199</v>
      </c>
      <c r="T18" s="117">
        <v>73</v>
      </c>
      <c r="U18" s="115">
        <v>8.6</v>
      </c>
      <c r="V18" s="118">
        <v>79</v>
      </c>
      <c r="W18" s="88"/>
      <c r="X18" s="220"/>
      <c r="Y18" s="123">
        <v>590</v>
      </c>
      <c r="Z18" s="123">
        <v>690</v>
      </c>
      <c r="AA18" s="123">
        <v>590</v>
      </c>
      <c r="AB18" s="123">
        <v>690</v>
      </c>
      <c r="AC18" s="123">
        <v>790</v>
      </c>
      <c r="AD18" s="123">
        <v>890</v>
      </c>
      <c r="AE18" s="124">
        <v>89</v>
      </c>
      <c r="AF18" s="156"/>
      <c r="AG18" s="220"/>
      <c r="AH18" s="119">
        <v>480</v>
      </c>
      <c r="AI18" s="119">
        <v>530</v>
      </c>
      <c r="AJ18" s="119">
        <v>580</v>
      </c>
      <c r="AK18" s="119">
        <v>630</v>
      </c>
      <c r="AL18" s="119">
        <v>680</v>
      </c>
      <c r="AM18" s="119">
        <v>730</v>
      </c>
      <c r="AN18" s="120">
        <v>88</v>
      </c>
    </row>
    <row r="19" spans="1:40" ht="13.5" customHeight="1" x14ac:dyDescent="0.25">
      <c r="A19" s="184"/>
      <c r="B19" s="115"/>
      <c r="C19" s="112"/>
      <c r="D19" s="112">
        <v>6.3</v>
      </c>
      <c r="E19" s="112">
        <v>6</v>
      </c>
      <c r="F19" s="112"/>
      <c r="G19" s="112"/>
      <c r="H19" s="113">
        <v>87</v>
      </c>
      <c r="I19" s="88"/>
      <c r="J19" s="184"/>
      <c r="K19" s="111">
        <v>10.3</v>
      </c>
      <c r="L19" s="114">
        <v>75</v>
      </c>
      <c r="M19" s="115">
        <v>10.199999999999999</v>
      </c>
      <c r="N19" s="116">
        <v>72</v>
      </c>
      <c r="O19" s="111">
        <v>10.199999999999999</v>
      </c>
      <c r="P19" s="117">
        <v>71</v>
      </c>
      <c r="Q19" s="115">
        <v>9.6999999999999993</v>
      </c>
      <c r="R19" s="116">
        <v>76</v>
      </c>
      <c r="S19" s="111">
        <v>9.5000000000000195</v>
      </c>
      <c r="T19" s="117">
        <v>72</v>
      </c>
      <c r="U19" s="115">
        <v>8.6999999999999993</v>
      </c>
      <c r="V19" s="118">
        <v>78</v>
      </c>
      <c r="W19" s="88"/>
      <c r="X19" s="220"/>
      <c r="Y19" s="119">
        <v>580</v>
      </c>
      <c r="Z19" s="119">
        <v>680</v>
      </c>
      <c r="AA19" s="119">
        <v>580</v>
      </c>
      <c r="AB19" s="119">
        <v>680</v>
      </c>
      <c r="AC19" s="119">
        <v>780</v>
      </c>
      <c r="AD19" s="119">
        <v>880</v>
      </c>
      <c r="AE19" s="120">
        <v>88</v>
      </c>
      <c r="AF19" s="156"/>
      <c r="AG19" s="220"/>
      <c r="AH19" s="119">
        <v>470</v>
      </c>
      <c r="AI19" s="119">
        <v>520</v>
      </c>
      <c r="AJ19" s="119">
        <v>570</v>
      </c>
      <c r="AK19" s="119">
        <v>620</v>
      </c>
      <c r="AL19" s="119">
        <v>670</v>
      </c>
      <c r="AM19" s="119">
        <v>720</v>
      </c>
      <c r="AN19" s="120">
        <v>87</v>
      </c>
    </row>
    <row r="20" spans="1:40" ht="13.5" customHeight="1" x14ac:dyDescent="0.25">
      <c r="A20" s="184"/>
      <c r="B20" s="115">
        <v>6.7</v>
      </c>
      <c r="C20" s="112"/>
      <c r="D20" s="112"/>
      <c r="E20" s="112"/>
      <c r="F20" s="112">
        <v>6</v>
      </c>
      <c r="G20" s="112">
        <v>5.7</v>
      </c>
      <c r="H20" s="113">
        <v>86</v>
      </c>
      <c r="I20" s="88"/>
      <c r="J20" s="184"/>
      <c r="K20" s="111">
        <v>10.4</v>
      </c>
      <c r="L20" s="114">
        <v>74</v>
      </c>
      <c r="M20" s="115">
        <v>10.3</v>
      </c>
      <c r="N20" s="116">
        <v>71</v>
      </c>
      <c r="O20" s="111">
        <v>10.3</v>
      </c>
      <c r="P20" s="117">
        <v>71</v>
      </c>
      <c r="Q20" s="115">
        <v>9.8000000000000007</v>
      </c>
      <c r="R20" s="116">
        <v>75</v>
      </c>
      <c r="S20" s="111">
        <v>9.6000000000000192</v>
      </c>
      <c r="T20" s="117">
        <v>71</v>
      </c>
      <c r="U20" s="115">
        <v>8.8000000000000007</v>
      </c>
      <c r="V20" s="118">
        <v>77</v>
      </c>
      <c r="W20" s="88"/>
      <c r="X20" s="220"/>
      <c r="Y20" s="119">
        <v>570</v>
      </c>
      <c r="Z20" s="119">
        <v>670</v>
      </c>
      <c r="AA20" s="119">
        <v>570</v>
      </c>
      <c r="AB20" s="119">
        <v>670</v>
      </c>
      <c r="AC20" s="119">
        <v>770</v>
      </c>
      <c r="AD20" s="119">
        <v>870</v>
      </c>
      <c r="AE20" s="120">
        <v>87</v>
      </c>
      <c r="AF20" s="156"/>
      <c r="AG20" s="220"/>
      <c r="AH20" s="119">
        <v>460</v>
      </c>
      <c r="AI20" s="119">
        <v>510</v>
      </c>
      <c r="AJ20" s="119">
        <v>560</v>
      </c>
      <c r="AK20" s="119">
        <v>610</v>
      </c>
      <c r="AL20" s="119">
        <v>660</v>
      </c>
      <c r="AM20" s="119">
        <v>710</v>
      </c>
      <c r="AN20" s="120">
        <v>86</v>
      </c>
    </row>
    <row r="21" spans="1:40" ht="13.5" customHeight="1" x14ac:dyDescent="0.25">
      <c r="A21" s="184"/>
      <c r="B21" s="115"/>
      <c r="C21" s="112">
        <v>6.6</v>
      </c>
      <c r="D21" s="112">
        <v>6.4</v>
      </c>
      <c r="E21" s="112">
        <v>6.1</v>
      </c>
      <c r="F21" s="112"/>
      <c r="G21" s="112"/>
      <c r="H21" s="113">
        <v>85</v>
      </c>
      <c r="I21" s="88"/>
      <c r="J21" s="184"/>
      <c r="K21" s="111">
        <v>10.5</v>
      </c>
      <c r="L21" s="114">
        <v>73</v>
      </c>
      <c r="M21" s="115">
        <v>10.4</v>
      </c>
      <c r="N21" s="116">
        <v>70</v>
      </c>
      <c r="O21" s="111">
        <v>10.4</v>
      </c>
      <c r="P21" s="117">
        <v>70</v>
      </c>
      <c r="Q21" s="115">
        <v>9.8999999999999897</v>
      </c>
      <c r="R21" s="116">
        <v>74</v>
      </c>
      <c r="S21" s="111">
        <v>9.7000000000000206</v>
      </c>
      <c r="T21" s="117">
        <v>70</v>
      </c>
      <c r="U21" s="115">
        <v>8.8999999999999897</v>
      </c>
      <c r="V21" s="118">
        <v>76</v>
      </c>
      <c r="W21" s="88"/>
      <c r="X21" s="220"/>
      <c r="Y21" s="119">
        <v>560</v>
      </c>
      <c r="Z21" s="119">
        <v>660</v>
      </c>
      <c r="AA21" s="119">
        <v>560</v>
      </c>
      <c r="AB21" s="119">
        <v>660</v>
      </c>
      <c r="AC21" s="119">
        <v>760</v>
      </c>
      <c r="AD21" s="119">
        <v>860</v>
      </c>
      <c r="AE21" s="120">
        <v>86</v>
      </c>
      <c r="AF21" s="156"/>
      <c r="AG21" s="220"/>
      <c r="AH21" s="119">
        <v>450</v>
      </c>
      <c r="AI21" s="119">
        <v>500</v>
      </c>
      <c r="AJ21" s="119">
        <v>550</v>
      </c>
      <c r="AK21" s="119">
        <v>600</v>
      </c>
      <c r="AL21" s="119">
        <v>650</v>
      </c>
      <c r="AM21" s="119">
        <v>700</v>
      </c>
      <c r="AN21" s="120">
        <v>85</v>
      </c>
    </row>
    <row r="22" spans="1:40" ht="13.5" customHeight="1" x14ac:dyDescent="0.25">
      <c r="A22" s="184"/>
      <c r="B22" s="115">
        <v>6.8</v>
      </c>
      <c r="C22" s="112"/>
      <c r="D22" s="112"/>
      <c r="E22" s="112"/>
      <c r="F22" s="112">
        <v>6.1</v>
      </c>
      <c r="G22" s="112"/>
      <c r="H22" s="113">
        <v>84</v>
      </c>
      <c r="I22" s="88"/>
      <c r="J22" s="184"/>
      <c r="K22" s="111">
        <v>10.6</v>
      </c>
      <c r="L22" s="114">
        <v>72</v>
      </c>
      <c r="M22" s="115">
        <v>10.5</v>
      </c>
      <c r="N22" s="116">
        <v>70</v>
      </c>
      <c r="O22" s="111">
        <v>10.5</v>
      </c>
      <c r="P22" s="117">
        <v>69</v>
      </c>
      <c r="Q22" s="115">
        <v>9.9999999999999893</v>
      </c>
      <c r="R22" s="116">
        <v>73</v>
      </c>
      <c r="S22" s="111">
        <v>9.8000000000000203</v>
      </c>
      <c r="T22" s="117">
        <v>69</v>
      </c>
      <c r="U22" s="115">
        <v>8.9999999999999893</v>
      </c>
      <c r="V22" s="118">
        <v>75</v>
      </c>
      <c r="W22" s="88"/>
      <c r="X22" s="220"/>
      <c r="Y22" s="119">
        <v>550</v>
      </c>
      <c r="Z22" s="119">
        <v>650</v>
      </c>
      <c r="AA22" s="119">
        <v>550</v>
      </c>
      <c r="AB22" s="119">
        <v>650</v>
      </c>
      <c r="AC22" s="119">
        <v>750</v>
      </c>
      <c r="AD22" s="119">
        <v>850</v>
      </c>
      <c r="AE22" s="120">
        <v>85</v>
      </c>
      <c r="AF22" s="156"/>
      <c r="AG22" s="220"/>
      <c r="AH22" s="119">
        <v>440</v>
      </c>
      <c r="AI22" s="119">
        <v>490</v>
      </c>
      <c r="AJ22" s="119">
        <v>540</v>
      </c>
      <c r="AK22" s="119">
        <v>590</v>
      </c>
      <c r="AL22" s="119">
        <v>640</v>
      </c>
      <c r="AM22" s="119">
        <v>690</v>
      </c>
      <c r="AN22" s="120">
        <v>84</v>
      </c>
    </row>
    <row r="23" spans="1:40" ht="13.5" customHeight="1" x14ac:dyDescent="0.25">
      <c r="A23" s="184"/>
      <c r="B23" s="115"/>
      <c r="C23" s="112">
        <v>6.7</v>
      </c>
      <c r="D23" s="112">
        <v>6.5</v>
      </c>
      <c r="E23" s="112">
        <v>6.2</v>
      </c>
      <c r="F23" s="112"/>
      <c r="G23" s="112">
        <v>5.8</v>
      </c>
      <c r="H23" s="113">
        <v>83</v>
      </c>
      <c r="I23" s="88"/>
      <c r="J23" s="184"/>
      <c r="K23" s="111">
        <v>10.7</v>
      </c>
      <c r="L23" s="114">
        <v>72</v>
      </c>
      <c r="M23" s="115">
        <v>10.6</v>
      </c>
      <c r="N23" s="116">
        <v>69</v>
      </c>
      <c r="O23" s="111">
        <v>10.6</v>
      </c>
      <c r="P23" s="117">
        <v>68</v>
      </c>
      <c r="Q23" s="115">
        <v>10.1</v>
      </c>
      <c r="R23" s="116">
        <v>72</v>
      </c>
      <c r="S23" s="111">
        <v>9.9000000000000199</v>
      </c>
      <c r="T23" s="117">
        <v>68</v>
      </c>
      <c r="U23" s="115">
        <v>9.0999999999999908</v>
      </c>
      <c r="V23" s="118">
        <v>74</v>
      </c>
      <c r="W23" s="88"/>
      <c r="X23" s="220"/>
      <c r="Y23" s="119">
        <v>540</v>
      </c>
      <c r="Z23" s="119">
        <v>640</v>
      </c>
      <c r="AA23" s="119">
        <v>540</v>
      </c>
      <c r="AB23" s="119">
        <v>640</v>
      </c>
      <c r="AC23" s="119">
        <v>740</v>
      </c>
      <c r="AD23" s="119">
        <v>840</v>
      </c>
      <c r="AE23" s="120">
        <v>84</v>
      </c>
      <c r="AF23" s="156"/>
      <c r="AG23" s="220"/>
      <c r="AH23" s="119">
        <v>430</v>
      </c>
      <c r="AI23" s="119">
        <v>480</v>
      </c>
      <c r="AJ23" s="119">
        <v>530</v>
      </c>
      <c r="AK23" s="119">
        <v>580</v>
      </c>
      <c r="AL23" s="119">
        <v>630</v>
      </c>
      <c r="AM23" s="119">
        <v>680</v>
      </c>
      <c r="AN23" s="120">
        <v>83</v>
      </c>
    </row>
    <row r="24" spans="1:40" ht="13.5" customHeight="1" x14ac:dyDescent="0.25">
      <c r="A24" s="184"/>
      <c r="B24" s="115">
        <v>6.9</v>
      </c>
      <c r="C24" s="112"/>
      <c r="D24" s="112"/>
      <c r="E24" s="112"/>
      <c r="F24" s="112">
        <v>6.2</v>
      </c>
      <c r="G24" s="112"/>
      <c r="H24" s="113">
        <v>82</v>
      </c>
      <c r="I24" s="88"/>
      <c r="J24" s="184"/>
      <c r="K24" s="111">
        <v>10.8</v>
      </c>
      <c r="L24" s="114">
        <v>71</v>
      </c>
      <c r="M24" s="115">
        <v>10.7</v>
      </c>
      <c r="N24" s="116">
        <v>68</v>
      </c>
      <c r="O24" s="111">
        <v>10.7</v>
      </c>
      <c r="P24" s="117">
        <v>67</v>
      </c>
      <c r="Q24" s="115">
        <v>10.199999999999999</v>
      </c>
      <c r="R24" s="116">
        <v>71</v>
      </c>
      <c r="S24" s="111">
        <v>10</v>
      </c>
      <c r="T24" s="117">
        <v>67</v>
      </c>
      <c r="U24" s="115">
        <v>9.1999999999999904</v>
      </c>
      <c r="V24" s="118">
        <v>73</v>
      </c>
      <c r="W24" s="88"/>
      <c r="X24" s="220"/>
      <c r="Y24" s="119">
        <v>530</v>
      </c>
      <c r="Z24" s="119">
        <v>630</v>
      </c>
      <c r="AA24" s="119">
        <v>530</v>
      </c>
      <c r="AB24" s="119">
        <v>630</v>
      </c>
      <c r="AC24" s="119">
        <v>730</v>
      </c>
      <c r="AD24" s="119">
        <v>830</v>
      </c>
      <c r="AE24" s="120">
        <v>83</v>
      </c>
      <c r="AF24" s="156"/>
      <c r="AG24" s="220"/>
      <c r="AH24" s="119">
        <v>420</v>
      </c>
      <c r="AI24" s="119">
        <v>470</v>
      </c>
      <c r="AJ24" s="119">
        <v>520</v>
      </c>
      <c r="AK24" s="119">
        <v>570</v>
      </c>
      <c r="AL24" s="119">
        <v>620</v>
      </c>
      <c r="AM24" s="119">
        <v>670</v>
      </c>
      <c r="AN24" s="120">
        <v>82</v>
      </c>
    </row>
    <row r="25" spans="1:40" ht="13.5" customHeight="1" x14ac:dyDescent="0.25">
      <c r="A25" s="184"/>
      <c r="B25" s="115"/>
      <c r="C25" s="112">
        <v>6.8</v>
      </c>
      <c r="D25" s="112">
        <v>6.6</v>
      </c>
      <c r="E25" s="112">
        <v>6.3</v>
      </c>
      <c r="F25" s="112"/>
      <c r="G25" s="112">
        <v>5.9</v>
      </c>
      <c r="H25" s="113">
        <v>81</v>
      </c>
      <c r="I25" s="88"/>
      <c r="J25" s="184"/>
      <c r="K25" s="111">
        <v>10.9</v>
      </c>
      <c r="L25" s="114">
        <v>70</v>
      </c>
      <c r="M25" s="115">
        <v>10.8</v>
      </c>
      <c r="N25" s="116">
        <v>67</v>
      </c>
      <c r="O25" s="111">
        <v>10.8</v>
      </c>
      <c r="P25" s="117">
        <v>66</v>
      </c>
      <c r="Q25" s="115">
        <v>10.3</v>
      </c>
      <c r="R25" s="116">
        <v>70</v>
      </c>
      <c r="S25" s="111">
        <v>10.1</v>
      </c>
      <c r="T25" s="117">
        <v>66</v>
      </c>
      <c r="U25" s="115">
        <v>9.2999999999999901</v>
      </c>
      <c r="V25" s="118">
        <v>72</v>
      </c>
      <c r="W25" s="88"/>
      <c r="X25" s="220"/>
      <c r="Y25" s="119">
        <v>520</v>
      </c>
      <c r="Z25" s="119">
        <v>620</v>
      </c>
      <c r="AA25" s="119">
        <v>520</v>
      </c>
      <c r="AB25" s="119">
        <v>620</v>
      </c>
      <c r="AC25" s="119">
        <v>720</v>
      </c>
      <c r="AD25" s="119">
        <v>820</v>
      </c>
      <c r="AE25" s="120">
        <v>82</v>
      </c>
      <c r="AF25" s="156"/>
      <c r="AG25" s="220"/>
      <c r="AH25" s="119">
        <v>410</v>
      </c>
      <c r="AI25" s="119">
        <v>460</v>
      </c>
      <c r="AJ25" s="119">
        <v>510</v>
      </c>
      <c r="AK25" s="119">
        <v>560</v>
      </c>
      <c r="AL25" s="119">
        <v>610</v>
      </c>
      <c r="AM25" s="119">
        <v>660</v>
      </c>
      <c r="AN25" s="120">
        <v>81</v>
      </c>
    </row>
    <row r="26" spans="1:40" ht="13.5" customHeight="1" x14ac:dyDescent="0.25">
      <c r="A26" s="184"/>
      <c r="B26" s="115">
        <v>7</v>
      </c>
      <c r="C26" s="112">
        <v>6.9</v>
      </c>
      <c r="D26" s="112"/>
      <c r="E26" s="112"/>
      <c r="F26" s="112">
        <v>6.3</v>
      </c>
      <c r="G26" s="112"/>
      <c r="H26" s="113">
        <v>80</v>
      </c>
      <c r="I26" s="88"/>
      <c r="J26" s="184"/>
      <c r="K26" s="111">
        <v>11</v>
      </c>
      <c r="L26" s="114">
        <v>69</v>
      </c>
      <c r="M26" s="115">
        <v>10.9</v>
      </c>
      <c r="N26" s="116">
        <v>66</v>
      </c>
      <c r="O26" s="111">
        <v>10.9</v>
      </c>
      <c r="P26" s="117">
        <v>66</v>
      </c>
      <c r="Q26" s="115">
        <v>10.4</v>
      </c>
      <c r="R26" s="116">
        <v>69</v>
      </c>
      <c r="S26" s="111">
        <v>10.199999999999999</v>
      </c>
      <c r="T26" s="117">
        <v>66</v>
      </c>
      <c r="U26" s="115">
        <v>9.3999999999999897</v>
      </c>
      <c r="V26" s="118">
        <v>71</v>
      </c>
      <c r="W26" s="88"/>
      <c r="X26" s="220"/>
      <c r="Y26" s="119">
        <v>510</v>
      </c>
      <c r="Z26" s="119">
        <v>610</v>
      </c>
      <c r="AA26" s="119">
        <v>510</v>
      </c>
      <c r="AB26" s="119">
        <v>610</v>
      </c>
      <c r="AC26" s="119">
        <v>710</v>
      </c>
      <c r="AD26" s="119">
        <v>810</v>
      </c>
      <c r="AE26" s="120">
        <v>81</v>
      </c>
      <c r="AF26" s="156"/>
      <c r="AG26" s="220"/>
      <c r="AH26" s="108">
        <v>400</v>
      </c>
      <c r="AI26" s="108">
        <v>450</v>
      </c>
      <c r="AJ26" s="108">
        <v>500</v>
      </c>
      <c r="AK26" s="108">
        <v>550</v>
      </c>
      <c r="AL26" s="108">
        <v>600</v>
      </c>
      <c r="AM26" s="108">
        <v>650</v>
      </c>
      <c r="AN26" s="122">
        <v>80</v>
      </c>
    </row>
    <row r="27" spans="1:40" ht="13.5" customHeight="1" x14ac:dyDescent="0.25">
      <c r="A27" s="184"/>
      <c r="B27" s="115">
        <v>7.1</v>
      </c>
      <c r="C27" s="112">
        <v>7</v>
      </c>
      <c r="D27" s="112">
        <v>6.7</v>
      </c>
      <c r="E27" s="112">
        <v>6.4</v>
      </c>
      <c r="F27" s="112"/>
      <c r="G27" s="112">
        <v>6</v>
      </c>
      <c r="H27" s="113">
        <v>79</v>
      </c>
      <c r="I27" s="88"/>
      <c r="J27" s="184"/>
      <c r="K27" s="111">
        <v>11.1</v>
      </c>
      <c r="L27" s="114">
        <v>69</v>
      </c>
      <c r="M27" s="115">
        <v>11</v>
      </c>
      <c r="N27" s="116">
        <v>65</v>
      </c>
      <c r="O27" s="111">
        <v>11</v>
      </c>
      <c r="P27" s="117">
        <v>65</v>
      </c>
      <c r="Q27" s="115">
        <v>10.5</v>
      </c>
      <c r="R27" s="116">
        <v>68</v>
      </c>
      <c r="S27" s="111">
        <v>10.3</v>
      </c>
      <c r="T27" s="117">
        <v>65</v>
      </c>
      <c r="U27" s="115">
        <v>9.4999999999999893</v>
      </c>
      <c r="V27" s="118">
        <v>70</v>
      </c>
      <c r="W27" s="88"/>
      <c r="X27" s="220"/>
      <c r="Y27" s="108">
        <v>500</v>
      </c>
      <c r="Z27" s="108">
        <v>600</v>
      </c>
      <c r="AA27" s="108">
        <v>500</v>
      </c>
      <c r="AB27" s="108">
        <v>600</v>
      </c>
      <c r="AC27" s="108">
        <v>700</v>
      </c>
      <c r="AD27" s="108">
        <v>800</v>
      </c>
      <c r="AE27" s="122">
        <v>80</v>
      </c>
      <c r="AF27" s="156"/>
      <c r="AG27" s="220"/>
      <c r="AH27" s="123">
        <v>395</v>
      </c>
      <c r="AI27" s="123">
        <v>445</v>
      </c>
      <c r="AJ27" s="123">
        <v>495</v>
      </c>
      <c r="AK27" s="123">
        <v>545</v>
      </c>
      <c r="AL27" s="123">
        <v>595</v>
      </c>
      <c r="AM27" s="123">
        <v>645</v>
      </c>
      <c r="AN27" s="124">
        <v>79</v>
      </c>
    </row>
    <row r="28" spans="1:40" ht="13.5" customHeight="1" x14ac:dyDescent="0.25">
      <c r="A28" s="184"/>
      <c r="B28" s="115">
        <v>7.2</v>
      </c>
      <c r="C28" s="112">
        <v>7.1</v>
      </c>
      <c r="D28" s="112">
        <v>6.8</v>
      </c>
      <c r="E28" s="112"/>
      <c r="F28" s="112">
        <v>6.4</v>
      </c>
      <c r="G28" s="112"/>
      <c r="H28" s="113">
        <v>78</v>
      </c>
      <c r="I28" s="88"/>
      <c r="J28" s="184"/>
      <c r="K28" s="111">
        <v>11.2</v>
      </c>
      <c r="L28" s="114">
        <v>68</v>
      </c>
      <c r="M28" s="115">
        <v>11.1</v>
      </c>
      <c r="N28" s="116">
        <v>65</v>
      </c>
      <c r="O28" s="111">
        <v>11.1</v>
      </c>
      <c r="P28" s="117">
        <v>64</v>
      </c>
      <c r="Q28" s="115">
        <v>10.6</v>
      </c>
      <c r="R28" s="116">
        <v>67</v>
      </c>
      <c r="S28" s="111">
        <v>10.4</v>
      </c>
      <c r="T28" s="117">
        <v>64</v>
      </c>
      <c r="U28" s="115">
        <v>9.5999999999999908</v>
      </c>
      <c r="V28" s="118">
        <v>69</v>
      </c>
      <c r="W28" s="88"/>
      <c r="X28" s="220"/>
      <c r="Y28" s="123">
        <v>490</v>
      </c>
      <c r="Z28" s="123">
        <v>590</v>
      </c>
      <c r="AA28" s="123">
        <v>490</v>
      </c>
      <c r="AB28" s="123">
        <v>590</v>
      </c>
      <c r="AC28" s="123">
        <v>690</v>
      </c>
      <c r="AD28" s="123">
        <v>790</v>
      </c>
      <c r="AE28" s="124">
        <v>79</v>
      </c>
      <c r="AF28" s="156"/>
      <c r="AG28" s="220"/>
      <c r="AH28" s="119">
        <v>390</v>
      </c>
      <c r="AI28" s="119">
        <v>440</v>
      </c>
      <c r="AJ28" s="119">
        <v>490</v>
      </c>
      <c r="AK28" s="119">
        <v>540</v>
      </c>
      <c r="AL28" s="119">
        <v>590</v>
      </c>
      <c r="AM28" s="119">
        <v>640</v>
      </c>
      <c r="AN28" s="120">
        <v>78</v>
      </c>
    </row>
    <row r="29" spans="1:40" ht="13.5" customHeight="1" x14ac:dyDescent="0.25">
      <c r="A29" s="184"/>
      <c r="B29" s="115">
        <v>7.3</v>
      </c>
      <c r="C29" s="112">
        <v>7.2</v>
      </c>
      <c r="D29" s="112">
        <v>6.9</v>
      </c>
      <c r="E29" s="112">
        <v>6.5</v>
      </c>
      <c r="F29" s="112"/>
      <c r="G29" s="112">
        <v>6.1</v>
      </c>
      <c r="H29" s="113">
        <v>77</v>
      </c>
      <c r="I29" s="88"/>
      <c r="J29" s="184"/>
      <c r="K29" s="111">
        <v>11.3</v>
      </c>
      <c r="L29" s="114">
        <v>67</v>
      </c>
      <c r="M29" s="115">
        <v>11.2</v>
      </c>
      <c r="N29" s="116">
        <v>64</v>
      </c>
      <c r="O29" s="111">
        <v>11.2</v>
      </c>
      <c r="P29" s="117">
        <v>63</v>
      </c>
      <c r="Q29" s="115">
        <v>10.7</v>
      </c>
      <c r="R29" s="116">
        <v>66</v>
      </c>
      <c r="S29" s="111">
        <v>10.5</v>
      </c>
      <c r="T29" s="117">
        <v>63</v>
      </c>
      <c r="U29" s="115">
        <v>9.6999999999999904</v>
      </c>
      <c r="V29" s="118">
        <v>68</v>
      </c>
      <c r="W29" s="88"/>
      <c r="X29" s="220"/>
      <c r="Y29" s="119">
        <v>480</v>
      </c>
      <c r="Z29" s="119">
        <v>580</v>
      </c>
      <c r="AA29" s="119">
        <v>480</v>
      </c>
      <c r="AB29" s="119">
        <v>580</v>
      </c>
      <c r="AC29" s="119">
        <v>680</v>
      </c>
      <c r="AD29" s="119">
        <v>780</v>
      </c>
      <c r="AE29" s="120">
        <v>78</v>
      </c>
      <c r="AF29" s="156"/>
      <c r="AG29" s="220"/>
      <c r="AH29" s="119">
        <v>385</v>
      </c>
      <c r="AI29" s="119">
        <v>435</v>
      </c>
      <c r="AJ29" s="119">
        <v>485</v>
      </c>
      <c r="AK29" s="119">
        <v>535</v>
      </c>
      <c r="AL29" s="119">
        <v>585</v>
      </c>
      <c r="AM29" s="119">
        <v>635</v>
      </c>
      <c r="AN29" s="120">
        <v>77</v>
      </c>
    </row>
    <row r="30" spans="1:40" ht="13.5" customHeight="1" x14ac:dyDescent="0.25">
      <c r="A30" s="184"/>
      <c r="B30" s="115">
        <v>7.4</v>
      </c>
      <c r="C30" s="112">
        <v>7.3</v>
      </c>
      <c r="D30" s="112">
        <v>7</v>
      </c>
      <c r="E30" s="112">
        <v>6.6</v>
      </c>
      <c r="F30" s="112">
        <v>6.5</v>
      </c>
      <c r="G30" s="112"/>
      <c r="H30" s="113">
        <v>76</v>
      </c>
      <c r="I30" s="88"/>
      <c r="J30" s="184"/>
      <c r="K30" s="111">
        <v>11.4</v>
      </c>
      <c r="L30" s="114">
        <v>66</v>
      </c>
      <c r="M30" s="115">
        <v>11.3</v>
      </c>
      <c r="N30" s="116">
        <v>63</v>
      </c>
      <c r="O30" s="111">
        <v>11.3</v>
      </c>
      <c r="P30" s="117">
        <v>62</v>
      </c>
      <c r="Q30" s="115">
        <v>10.8</v>
      </c>
      <c r="R30" s="116">
        <v>65</v>
      </c>
      <c r="S30" s="111">
        <v>10.6</v>
      </c>
      <c r="T30" s="117">
        <v>62</v>
      </c>
      <c r="U30" s="115">
        <v>9.7999999999999901</v>
      </c>
      <c r="V30" s="118">
        <v>67</v>
      </c>
      <c r="W30" s="88"/>
      <c r="X30" s="220"/>
      <c r="Y30" s="119">
        <v>470</v>
      </c>
      <c r="Z30" s="119">
        <v>570</v>
      </c>
      <c r="AA30" s="119">
        <v>470</v>
      </c>
      <c r="AB30" s="119">
        <v>570</v>
      </c>
      <c r="AC30" s="119">
        <v>670</v>
      </c>
      <c r="AD30" s="119">
        <v>770</v>
      </c>
      <c r="AE30" s="120">
        <v>77</v>
      </c>
      <c r="AF30" s="156"/>
      <c r="AG30" s="220"/>
      <c r="AH30" s="119">
        <v>380</v>
      </c>
      <c r="AI30" s="119">
        <v>430</v>
      </c>
      <c r="AJ30" s="119">
        <v>480</v>
      </c>
      <c r="AK30" s="119">
        <v>530</v>
      </c>
      <c r="AL30" s="119">
        <v>580</v>
      </c>
      <c r="AM30" s="119">
        <v>630</v>
      </c>
      <c r="AN30" s="120">
        <v>76</v>
      </c>
    </row>
    <row r="31" spans="1:40" ht="13.5" customHeight="1" x14ac:dyDescent="0.25">
      <c r="A31" s="184"/>
      <c r="B31" s="115">
        <v>7.5</v>
      </c>
      <c r="C31" s="112">
        <v>7.4</v>
      </c>
      <c r="D31" s="112">
        <v>7.1</v>
      </c>
      <c r="E31" s="112">
        <v>6.7</v>
      </c>
      <c r="F31" s="112"/>
      <c r="G31" s="112">
        <v>6.2</v>
      </c>
      <c r="H31" s="113">
        <v>75</v>
      </c>
      <c r="I31" s="88"/>
      <c r="J31" s="184"/>
      <c r="K31" s="111">
        <v>11.5</v>
      </c>
      <c r="L31" s="114">
        <v>66</v>
      </c>
      <c r="M31" s="115">
        <v>11.4</v>
      </c>
      <c r="N31" s="116">
        <v>62</v>
      </c>
      <c r="O31" s="111">
        <v>11.4</v>
      </c>
      <c r="P31" s="117">
        <v>61</v>
      </c>
      <c r="Q31" s="115">
        <v>10.9</v>
      </c>
      <c r="R31" s="116">
        <v>64</v>
      </c>
      <c r="S31" s="111">
        <v>10.7</v>
      </c>
      <c r="T31" s="117">
        <v>61</v>
      </c>
      <c r="U31" s="115">
        <v>9.8999999999999897</v>
      </c>
      <c r="V31" s="118">
        <v>66</v>
      </c>
      <c r="W31" s="88"/>
      <c r="X31" s="220"/>
      <c r="Y31" s="119">
        <v>460</v>
      </c>
      <c r="Z31" s="119">
        <v>560</v>
      </c>
      <c r="AA31" s="119">
        <v>460</v>
      </c>
      <c r="AB31" s="119">
        <v>560</v>
      </c>
      <c r="AC31" s="119">
        <v>660</v>
      </c>
      <c r="AD31" s="119">
        <v>760</v>
      </c>
      <c r="AE31" s="120">
        <v>76</v>
      </c>
      <c r="AF31" s="156"/>
      <c r="AG31" s="220"/>
      <c r="AH31" s="119">
        <v>375</v>
      </c>
      <c r="AI31" s="119">
        <v>425</v>
      </c>
      <c r="AJ31" s="119">
        <v>475</v>
      </c>
      <c r="AK31" s="119">
        <v>525</v>
      </c>
      <c r="AL31" s="119">
        <v>575</v>
      </c>
      <c r="AM31" s="119">
        <v>625</v>
      </c>
      <c r="AN31" s="120">
        <v>75</v>
      </c>
    </row>
    <row r="32" spans="1:40" ht="13.5" customHeight="1" x14ac:dyDescent="0.25">
      <c r="A32" s="184"/>
      <c r="B32" s="115">
        <v>7.6</v>
      </c>
      <c r="C32" s="112">
        <v>7.5</v>
      </c>
      <c r="D32" s="112">
        <v>7.2</v>
      </c>
      <c r="E32" s="112">
        <v>6.8</v>
      </c>
      <c r="F32" s="112">
        <v>6.6</v>
      </c>
      <c r="G32" s="112"/>
      <c r="H32" s="113">
        <v>74</v>
      </c>
      <c r="I32" s="88"/>
      <c r="J32" s="184"/>
      <c r="K32" s="111">
        <v>11.6</v>
      </c>
      <c r="L32" s="114">
        <v>65</v>
      </c>
      <c r="M32" s="115">
        <v>11.5</v>
      </c>
      <c r="N32" s="116">
        <v>61</v>
      </c>
      <c r="O32" s="111">
        <v>11.5</v>
      </c>
      <c r="P32" s="117">
        <v>60</v>
      </c>
      <c r="Q32" s="115">
        <v>11</v>
      </c>
      <c r="R32" s="116">
        <v>63</v>
      </c>
      <c r="S32" s="111">
        <v>10.8</v>
      </c>
      <c r="T32" s="117">
        <v>60</v>
      </c>
      <c r="U32" s="115">
        <v>9.9999999999999893</v>
      </c>
      <c r="V32" s="118">
        <v>65</v>
      </c>
      <c r="W32" s="88"/>
      <c r="X32" s="220"/>
      <c r="Y32" s="119">
        <v>450</v>
      </c>
      <c r="Z32" s="119">
        <v>550</v>
      </c>
      <c r="AA32" s="119">
        <v>450</v>
      </c>
      <c r="AB32" s="119">
        <v>550</v>
      </c>
      <c r="AC32" s="119">
        <v>650</v>
      </c>
      <c r="AD32" s="119">
        <v>750</v>
      </c>
      <c r="AE32" s="120">
        <v>75</v>
      </c>
      <c r="AF32" s="156"/>
      <c r="AG32" s="220"/>
      <c r="AH32" s="119">
        <v>370</v>
      </c>
      <c r="AI32" s="119">
        <v>420</v>
      </c>
      <c r="AJ32" s="119">
        <v>470</v>
      </c>
      <c r="AK32" s="119">
        <v>520</v>
      </c>
      <c r="AL32" s="119">
        <v>570</v>
      </c>
      <c r="AM32" s="119">
        <v>620</v>
      </c>
      <c r="AN32" s="120">
        <v>74</v>
      </c>
    </row>
    <row r="33" spans="1:40" ht="13.5" customHeight="1" x14ac:dyDescent="0.25">
      <c r="A33" s="184"/>
      <c r="B33" s="115">
        <v>7.7</v>
      </c>
      <c r="C33" s="112">
        <v>7.6</v>
      </c>
      <c r="D33" s="112">
        <v>7.3</v>
      </c>
      <c r="E33" s="112">
        <v>6.9</v>
      </c>
      <c r="F33" s="112"/>
      <c r="G33" s="112">
        <v>6.3</v>
      </c>
      <c r="H33" s="113">
        <v>73</v>
      </c>
      <c r="I33" s="88"/>
      <c r="J33" s="184"/>
      <c r="K33" s="111">
        <v>11.7</v>
      </c>
      <c r="L33" s="114">
        <v>64</v>
      </c>
      <c r="M33" s="115">
        <v>11.6</v>
      </c>
      <c r="N33" s="116">
        <v>61</v>
      </c>
      <c r="O33" s="111">
        <v>11.6</v>
      </c>
      <c r="P33" s="117">
        <v>59</v>
      </c>
      <c r="Q33" s="115">
        <v>11.1</v>
      </c>
      <c r="R33" s="116">
        <v>61</v>
      </c>
      <c r="S33" s="111">
        <v>10.9</v>
      </c>
      <c r="T33" s="117">
        <v>60</v>
      </c>
      <c r="U33" s="115">
        <v>10.1</v>
      </c>
      <c r="V33" s="118">
        <v>64</v>
      </c>
      <c r="W33" s="88"/>
      <c r="X33" s="220"/>
      <c r="Y33" s="119">
        <v>440</v>
      </c>
      <c r="Z33" s="119">
        <v>540</v>
      </c>
      <c r="AA33" s="119">
        <v>440</v>
      </c>
      <c r="AB33" s="119">
        <v>540</v>
      </c>
      <c r="AC33" s="119">
        <v>640</v>
      </c>
      <c r="AD33" s="119">
        <v>740</v>
      </c>
      <c r="AE33" s="120">
        <v>74</v>
      </c>
      <c r="AF33" s="156"/>
      <c r="AG33" s="220"/>
      <c r="AH33" s="119">
        <v>365</v>
      </c>
      <c r="AI33" s="119">
        <v>415</v>
      </c>
      <c r="AJ33" s="119">
        <v>465</v>
      </c>
      <c r="AK33" s="119">
        <v>515</v>
      </c>
      <c r="AL33" s="119">
        <v>565</v>
      </c>
      <c r="AM33" s="119">
        <v>615</v>
      </c>
      <c r="AN33" s="120">
        <v>73</v>
      </c>
    </row>
    <row r="34" spans="1:40" ht="13.5" customHeight="1" x14ac:dyDescent="0.25">
      <c r="A34" s="184"/>
      <c r="B34" s="115">
        <v>7.8</v>
      </c>
      <c r="C34" s="112">
        <v>7.7</v>
      </c>
      <c r="D34" s="112"/>
      <c r="E34" s="112">
        <v>7</v>
      </c>
      <c r="F34" s="112">
        <v>6.7</v>
      </c>
      <c r="G34" s="112"/>
      <c r="H34" s="113">
        <v>72</v>
      </c>
      <c r="I34" s="88"/>
      <c r="J34" s="184"/>
      <c r="K34" s="111">
        <v>11.8</v>
      </c>
      <c r="L34" s="114">
        <v>63</v>
      </c>
      <c r="M34" s="115">
        <v>11.7</v>
      </c>
      <c r="N34" s="116">
        <v>60</v>
      </c>
      <c r="O34" s="111">
        <v>11.7</v>
      </c>
      <c r="P34" s="117">
        <v>59</v>
      </c>
      <c r="Q34" s="115">
        <v>11.2</v>
      </c>
      <c r="R34" s="116">
        <v>60</v>
      </c>
      <c r="S34" s="111">
        <v>11</v>
      </c>
      <c r="T34" s="117">
        <v>59</v>
      </c>
      <c r="U34" s="115">
        <v>10.199999999999999</v>
      </c>
      <c r="V34" s="118">
        <v>64</v>
      </c>
      <c r="W34" s="88"/>
      <c r="X34" s="220"/>
      <c r="Y34" s="119">
        <v>430</v>
      </c>
      <c r="Z34" s="119">
        <v>530</v>
      </c>
      <c r="AA34" s="119">
        <v>430</v>
      </c>
      <c r="AB34" s="119">
        <v>530</v>
      </c>
      <c r="AC34" s="119">
        <v>630</v>
      </c>
      <c r="AD34" s="119">
        <v>730</v>
      </c>
      <c r="AE34" s="120">
        <v>73</v>
      </c>
      <c r="AF34" s="156"/>
      <c r="AG34" s="220"/>
      <c r="AH34" s="119">
        <v>360</v>
      </c>
      <c r="AI34" s="119">
        <v>410</v>
      </c>
      <c r="AJ34" s="119">
        <v>460</v>
      </c>
      <c r="AK34" s="119">
        <v>510</v>
      </c>
      <c r="AL34" s="119">
        <v>560</v>
      </c>
      <c r="AM34" s="119">
        <v>610</v>
      </c>
      <c r="AN34" s="120">
        <v>72</v>
      </c>
    </row>
    <row r="35" spans="1:40" ht="13.5" customHeight="1" x14ac:dyDescent="0.25">
      <c r="A35" s="184"/>
      <c r="B35" s="115">
        <v>7.9</v>
      </c>
      <c r="C35" s="112">
        <v>7.8</v>
      </c>
      <c r="D35" s="112">
        <v>7.4</v>
      </c>
      <c r="E35" s="112">
        <v>7.1</v>
      </c>
      <c r="F35" s="112"/>
      <c r="G35" s="112">
        <v>6.4</v>
      </c>
      <c r="H35" s="113">
        <v>71</v>
      </c>
      <c r="I35" s="88"/>
      <c r="J35" s="184"/>
      <c r="K35" s="111">
        <v>11.9</v>
      </c>
      <c r="L35" s="114">
        <v>62</v>
      </c>
      <c r="M35" s="115">
        <v>11.8</v>
      </c>
      <c r="N35" s="116">
        <v>59</v>
      </c>
      <c r="O35" s="111">
        <v>11.8</v>
      </c>
      <c r="P35" s="117">
        <v>58</v>
      </c>
      <c r="Q35" s="115">
        <v>11.3</v>
      </c>
      <c r="R35" s="116">
        <v>59</v>
      </c>
      <c r="S35" s="111">
        <v>11.1</v>
      </c>
      <c r="T35" s="117">
        <v>58</v>
      </c>
      <c r="U35" s="115">
        <v>10.3</v>
      </c>
      <c r="V35" s="118">
        <v>63</v>
      </c>
      <c r="W35" s="88"/>
      <c r="X35" s="220"/>
      <c r="Y35" s="119">
        <v>420</v>
      </c>
      <c r="Z35" s="119">
        <v>520</v>
      </c>
      <c r="AA35" s="119">
        <v>420</v>
      </c>
      <c r="AB35" s="119">
        <v>520</v>
      </c>
      <c r="AC35" s="119">
        <v>620</v>
      </c>
      <c r="AD35" s="119">
        <v>720</v>
      </c>
      <c r="AE35" s="120">
        <v>72</v>
      </c>
      <c r="AF35" s="156"/>
      <c r="AG35" s="220"/>
      <c r="AH35" s="119">
        <v>355</v>
      </c>
      <c r="AI35" s="119">
        <v>405</v>
      </c>
      <c r="AJ35" s="119">
        <v>455</v>
      </c>
      <c r="AK35" s="119">
        <v>505</v>
      </c>
      <c r="AL35" s="119">
        <v>555</v>
      </c>
      <c r="AM35" s="119">
        <v>605</v>
      </c>
      <c r="AN35" s="120">
        <v>71</v>
      </c>
    </row>
    <row r="36" spans="1:40" ht="13.5" customHeight="1" x14ac:dyDescent="0.25">
      <c r="A36" s="184"/>
      <c r="B36" s="115">
        <v>8</v>
      </c>
      <c r="C36" s="112">
        <v>7.9</v>
      </c>
      <c r="D36" s="112">
        <v>7.5</v>
      </c>
      <c r="E36" s="112">
        <v>7.2</v>
      </c>
      <c r="F36" s="112">
        <v>6.8</v>
      </c>
      <c r="G36" s="112">
        <v>6.5</v>
      </c>
      <c r="H36" s="113">
        <v>70</v>
      </c>
      <c r="I36" s="88"/>
      <c r="J36" s="184"/>
      <c r="K36" s="111">
        <v>12</v>
      </c>
      <c r="L36" s="114">
        <v>62</v>
      </c>
      <c r="M36" s="115">
        <v>11.9</v>
      </c>
      <c r="N36" s="116">
        <v>58</v>
      </c>
      <c r="O36" s="111">
        <v>11.9</v>
      </c>
      <c r="P36" s="117">
        <v>57</v>
      </c>
      <c r="Q36" s="115">
        <v>11.4</v>
      </c>
      <c r="R36" s="116">
        <v>59</v>
      </c>
      <c r="S36" s="111">
        <v>11.2</v>
      </c>
      <c r="T36" s="117">
        <v>57</v>
      </c>
      <c r="U36" s="115">
        <v>10.4</v>
      </c>
      <c r="V36" s="118">
        <v>62</v>
      </c>
      <c r="W36" s="88"/>
      <c r="X36" s="220"/>
      <c r="Y36" s="119">
        <v>410</v>
      </c>
      <c r="Z36" s="119">
        <v>510</v>
      </c>
      <c r="AA36" s="119">
        <v>410</v>
      </c>
      <c r="AB36" s="119">
        <v>510</v>
      </c>
      <c r="AC36" s="119">
        <v>610</v>
      </c>
      <c r="AD36" s="119">
        <v>710</v>
      </c>
      <c r="AE36" s="120">
        <v>71</v>
      </c>
      <c r="AF36" s="156"/>
      <c r="AG36" s="220"/>
      <c r="AH36" s="108">
        <v>350</v>
      </c>
      <c r="AI36" s="108">
        <v>400</v>
      </c>
      <c r="AJ36" s="108">
        <v>450</v>
      </c>
      <c r="AK36" s="108">
        <v>500</v>
      </c>
      <c r="AL36" s="108">
        <v>550</v>
      </c>
      <c r="AM36" s="108">
        <v>600</v>
      </c>
      <c r="AN36" s="122">
        <v>70</v>
      </c>
    </row>
    <row r="37" spans="1:40" ht="13.5" customHeight="1" x14ac:dyDescent="0.25">
      <c r="A37" s="184"/>
      <c r="B37" s="115">
        <v>8.1</v>
      </c>
      <c r="C37" s="112">
        <v>8</v>
      </c>
      <c r="D37" s="112">
        <v>7.6</v>
      </c>
      <c r="E37" s="112">
        <v>7.3</v>
      </c>
      <c r="F37" s="112">
        <v>6.9</v>
      </c>
      <c r="G37" s="112">
        <v>6.6</v>
      </c>
      <c r="H37" s="113">
        <v>69</v>
      </c>
      <c r="I37" s="88"/>
      <c r="J37" s="184"/>
      <c r="K37" s="111">
        <v>12.1</v>
      </c>
      <c r="L37" s="114">
        <v>61</v>
      </c>
      <c r="M37" s="115">
        <v>12</v>
      </c>
      <c r="N37" s="116">
        <v>57</v>
      </c>
      <c r="O37" s="111">
        <v>12</v>
      </c>
      <c r="P37" s="117">
        <v>56</v>
      </c>
      <c r="Q37" s="115">
        <v>11.5</v>
      </c>
      <c r="R37" s="116">
        <v>58</v>
      </c>
      <c r="S37" s="111">
        <v>11.3</v>
      </c>
      <c r="T37" s="117">
        <v>56</v>
      </c>
      <c r="U37" s="115">
        <v>10.5</v>
      </c>
      <c r="V37" s="118">
        <v>61</v>
      </c>
      <c r="W37" s="88"/>
      <c r="X37" s="220"/>
      <c r="Y37" s="108">
        <v>400</v>
      </c>
      <c r="Z37" s="108">
        <v>500</v>
      </c>
      <c r="AA37" s="108">
        <v>400</v>
      </c>
      <c r="AB37" s="108">
        <v>500</v>
      </c>
      <c r="AC37" s="108">
        <v>600</v>
      </c>
      <c r="AD37" s="108">
        <v>700</v>
      </c>
      <c r="AE37" s="122">
        <v>70</v>
      </c>
      <c r="AF37" s="156"/>
      <c r="AG37" s="220"/>
      <c r="AH37" s="123">
        <v>345</v>
      </c>
      <c r="AI37" s="123">
        <v>395</v>
      </c>
      <c r="AJ37" s="123">
        <v>445</v>
      </c>
      <c r="AK37" s="123">
        <v>495</v>
      </c>
      <c r="AL37" s="123">
        <v>545</v>
      </c>
      <c r="AM37" s="123">
        <v>595</v>
      </c>
      <c r="AN37" s="124">
        <v>69</v>
      </c>
    </row>
    <row r="38" spans="1:40" ht="13.5" customHeight="1" x14ac:dyDescent="0.25">
      <c r="A38" s="184"/>
      <c r="B38" s="115">
        <v>8.1999999999999993</v>
      </c>
      <c r="C38" s="112">
        <v>8.1</v>
      </c>
      <c r="D38" s="112">
        <v>7.7</v>
      </c>
      <c r="E38" s="112">
        <v>7.4</v>
      </c>
      <c r="F38" s="112">
        <v>7</v>
      </c>
      <c r="G38" s="112"/>
      <c r="H38" s="113">
        <v>68</v>
      </c>
      <c r="I38" s="88"/>
      <c r="J38" s="184"/>
      <c r="K38" s="111">
        <v>12.2</v>
      </c>
      <c r="L38" s="114">
        <v>60</v>
      </c>
      <c r="M38" s="115">
        <v>12.1</v>
      </c>
      <c r="N38" s="116">
        <v>57</v>
      </c>
      <c r="O38" s="111">
        <v>12.1</v>
      </c>
      <c r="P38" s="117">
        <v>55</v>
      </c>
      <c r="Q38" s="115">
        <v>11.6</v>
      </c>
      <c r="R38" s="116">
        <v>57</v>
      </c>
      <c r="S38" s="111">
        <v>11.4</v>
      </c>
      <c r="T38" s="117">
        <v>55</v>
      </c>
      <c r="U38" s="115">
        <v>10.6</v>
      </c>
      <c r="V38" s="118">
        <v>60</v>
      </c>
      <c r="W38" s="88"/>
      <c r="X38" s="220"/>
      <c r="Y38" s="123">
        <v>390</v>
      </c>
      <c r="Z38" s="123">
        <v>490</v>
      </c>
      <c r="AA38" s="123">
        <v>390</v>
      </c>
      <c r="AB38" s="123">
        <v>490</v>
      </c>
      <c r="AC38" s="123">
        <v>590</v>
      </c>
      <c r="AD38" s="123">
        <v>690</v>
      </c>
      <c r="AE38" s="124">
        <v>69</v>
      </c>
      <c r="AF38" s="156"/>
      <c r="AG38" s="220"/>
      <c r="AH38" s="119">
        <v>340</v>
      </c>
      <c r="AI38" s="119">
        <v>390</v>
      </c>
      <c r="AJ38" s="119">
        <v>440</v>
      </c>
      <c r="AK38" s="119">
        <v>490</v>
      </c>
      <c r="AL38" s="119">
        <v>540</v>
      </c>
      <c r="AM38" s="119">
        <v>590</v>
      </c>
      <c r="AN38" s="120">
        <v>68</v>
      </c>
    </row>
    <row r="39" spans="1:40" ht="13.5" customHeight="1" x14ac:dyDescent="0.25">
      <c r="A39" s="184"/>
      <c r="B39" s="115">
        <v>8.3000000000000007</v>
      </c>
      <c r="C39" s="112">
        <v>8.1999999999999993</v>
      </c>
      <c r="D39" s="112">
        <v>7.8</v>
      </c>
      <c r="E39" s="112">
        <v>7.5</v>
      </c>
      <c r="F39" s="112">
        <v>7.1</v>
      </c>
      <c r="G39" s="112">
        <v>6.7</v>
      </c>
      <c r="H39" s="113">
        <v>67</v>
      </c>
      <c r="I39" s="88"/>
      <c r="J39" s="184"/>
      <c r="K39" s="111">
        <v>12.3</v>
      </c>
      <c r="L39" s="114">
        <v>59</v>
      </c>
      <c r="M39" s="115">
        <v>12.2</v>
      </c>
      <c r="N39" s="116">
        <v>56</v>
      </c>
      <c r="O39" s="111">
        <v>12.2</v>
      </c>
      <c r="P39" s="117">
        <v>54</v>
      </c>
      <c r="Q39" s="115">
        <v>11.7</v>
      </c>
      <c r="R39" s="116">
        <v>56</v>
      </c>
      <c r="S39" s="111">
        <v>11.5</v>
      </c>
      <c r="T39" s="117">
        <v>54</v>
      </c>
      <c r="U39" s="115">
        <v>10.7</v>
      </c>
      <c r="V39" s="118">
        <v>59</v>
      </c>
      <c r="W39" s="88"/>
      <c r="X39" s="220"/>
      <c r="Y39" s="119">
        <v>380</v>
      </c>
      <c r="Z39" s="119">
        <v>480</v>
      </c>
      <c r="AA39" s="119">
        <v>380</v>
      </c>
      <c r="AB39" s="119">
        <v>480</v>
      </c>
      <c r="AC39" s="119">
        <v>580</v>
      </c>
      <c r="AD39" s="119">
        <v>680</v>
      </c>
      <c r="AE39" s="120">
        <v>68</v>
      </c>
      <c r="AF39" s="156"/>
      <c r="AG39" s="220"/>
      <c r="AH39" s="119">
        <v>335</v>
      </c>
      <c r="AI39" s="119">
        <v>385</v>
      </c>
      <c r="AJ39" s="119">
        <v>435</v>
      </c>
      <c r="AK39" s="119">
        <v>485</v>
      </c>
      <c r="AL39" s="119">
        <v>535</v>
      </c>
      <c r="AM39" s="119">
        <v>585</v>
      </c>
      <c r="AN39" s="120">
        <v>67</v>
      </c>
    </row>
    <row r="40" spans="1:40" ht="13.5" customHeight="1" x14ac:dyDescent="0.25">
      <c r="A40" s="184"/>
      <c r="B40" s="115">
        <v>8.4</v>
      </c>
      <c r="C40" s="112">
        <v>8.3000000000000007</v>
      </c>
      <c r="D40" s="112">
        <v>7.9</v>
      </c>
      <c r="E40" s="112"/>
      <c r="F40" s="112">
        <v>7.2</v>
      </c>
      <c r="G40" s="112">
        <v>6.8</v>
      </c>
      <c r="H40" s="113">
        <v>66</v>
      </c>
      <c r="I40" s="88"/>
      <c r="J40" s="184"/>
      <c r="K40" s="111">
        <v>12.4</v>
      </c>
      <c r="L40" s="114">
        <v>59</v>
      </c>
      <c r="M40" s="115">
        <v>12.3</v>
      </c>
      <c r="N40" s="116">
        <v>55</v>
      </c>
      <c r="O40" s="111">
        <v>12.3</v>
      </c>
      <c r="P40" s="117">
        <v>53</v>
      </c>
      <c r="Q40" s="115">
        <v>11.8</v>
      </c>
      <c r="R40" s="116">
        <v>55</v>
      </c>
      <c r="S40" s="111">
        <v>11.6</v>
      </c>
      <c r="T40" s="117">
        <v>54</v>
      </c>
      <c r="U40" s="115">
        <v>10.8</v>
      </c>
      <c r="V40" s="118">
        <v>58</v>
      </c>
      <c r="W40" s="88"/>
      <c r="X40" s="220"/>
      <c r="Y40" s="119">
        <v>370</v>
      </c>
      <c r="Z40" s="119">
        <v>470</v>
      </c>
      <c r="AA40" s="119">
        <v>370</v>
      </c>
      <c r="AB40" s="119">
        <v>470</v>
      </c>
      <c r="AC40" s="119">
        <v>570</v>
      </c>
      <c r="AD40" s="119">
        <v>670</v>
      </c>
      <c r="AE40" s="120">
        <v>67</v>
      </c>
      <c r="AF40" s="156"/>
      <c r="AG40" s="220"/>
      <c r="AH40" s="119">
        <v>330</v>
      </c>
      <c r="AI40" s="119">
        <v>380</v>
      </c>
      <c r="AJ40" s="119">
        <v>430</v>
      </c>
      <c r="AK40" s="119">
        <v>480</v>
      </c>
      <c r="AL40" s="119">
        <v>530</v>
      </c>
      <c r="AM40" s="119">
        <v>580</v>
      </c>
      <c r="AN40" s="120">
        <v>66</v>
      </c>
    </row>
    <row r="41" spans="1:40" ht="13.5" customHeight="1" x14ac:dyDescent="0.25">
      <c r="A41" s="184"/>
      <c r="B41" s="115">
        <v>8.5</v>
      </c>
      <c r="C41" s="112">
        <v>8.4</v>
      </c>
      <c r="D41" s="112"/>
      <c r="E41" s="112">
        <v>7.6</v>
      </c>
      <c r="F41" s="112"/>
      <c r="G41" s="112">
        <v>6.9</v>
      </c>
      <c r="H41" s="113">
        <v>65</v>
      </c>
      <c r="I41" s="88"/>
      <c r="J41" s="184"/>
      <c r="K41" s="111">
        <v>12.5</v>
      </c>
      <c r="L41" s="114">
        <v>58</v>
      </c>
      <c r="M41" s="115">
        <v>12.4</v>
      </c>
      <c r="N41" s="116">
        <v>55</v>
      </c>
      <c r="O41" s="111">
        <v>12.4</v>
      </c>
      <c r="P41" s="117">
        <v>53</v>
      </c>
      <c r="Q41" s="115">
        <v>11.9</v>
      </c>
      <c r="R41" s="116">
        <v>55</v>
      </c>
      <c r="S41" s="111">
        <v>11.7</v>
      </c>
      <c r="T41" s="117">
        <v>53</v>
      </c>
      <c r="U41" s="115">
        <v>10.9</v>
      </c>
      <c r="V41" s="118">
        <v>57</v>
      </c>
      <c r="W41" s="88"/>
      <c r="X41" s="220"/>
      <c r="Y41" s="119">
        <v>360</v>
      </c>
      <c r="Z41" s="119">
        <v>460</v>
      </c>
      <c r="AA41" s="119">
        <v>360</v>
      </c>
      <c r="AB41" s="119">
        <v>460</v>
      </c>
      <c r="AC41" s="119">
        <v>560</v>
      </c>
      <c r="AD41" s="119">
        <v>660</v>
      </c>
      <c r="AE41" s="120">
        <v>66</v>
      </c>
      <c r="AF41" s="156"/>
      <c r="AG41" s="220"/>
      <c r="AH41" s="119">
        <v>325</v>
      </c>
      <c r="AI41" s="119">
        <v>375</v>
      </c>
      <c r="AJ41" s="119">
        <v>425</v>
      </c>
      <c r="AK41" s="119">
        <v>475</v>
      </c>
      <c r="AL41" s="119">
        <v>525</v>
      </c>
      <c r="AM41" s="119">
        <v>575</v>
      </c>
      <c r="AN41" s="120">
        <v>65</v>
      </c>
    </row>
    <row r="42" spans="1:40" ht="13.5" customHeight="1" x14ac:dyDescent="0.25">
      <c r="A42" s="184"/>
      <c r="B42" s="115">
        <v>8.6</v>
      </c>
      <c r="C42" s="112"/>
      <c r="D42" s="112">
        <v>8</v>
      </c>
      <c r="E42" s="112">
        <v>7.7</v>
      </c>
      <c r="F42" s="112">
        <v>7.3</v>
      </c>
      <c r="G42" s="112">
        <v>7</v>
      </c>
      <c r="H42" s="113">
        <v>64</v>
      </c>
      <c r="I42" s="88"/>
      <c r="J42" s="184"/>
      <c r="K42" s="111">
        <v>12.6</v>
      </c>
      <c r="L42" s="114">
        <v>57</v>
      </c>
      <c r="M42" s="115">
        <v>12.5</v>
      </c>
      <c r="N42" s="116">
        <v>54</v>
      </c>
      <c r="O42" s="111">
        <v>12.5</v>
      </c>
      <c r="P42" s="117">
        <v>52</v>
      </c>
      <c r="Q42" s="115">
        <v>12</v>
      </c>
      <c r="R42" s="116">
        <v>54</v>
      </c>
      <c r="S42" s="111">
        <v>11.8</v>
      </c>
      <c r="T42" s="117">
        <v>52</v>
      </c>
      <c r="U42" s="115">
        <v>11</v>
      </c>
      <c r="V42" s="118">
        <v>56</v>
      </c>
      <c r="W42" s="88"/>
      <c r="X42" s="220"/>
      <c r="Y42" s="119">
        <v>350</v>
      </c>
      <c r="Z42" s="119">
        <v>450</v>
      </c>
      <c r="AA42" s="119">
        <v>350</v>
      </c>
      <c r="AB42" s="119">
        <v>450</v>
      </c>
      <c r="AC42" s="119">
        <v>550</v>
      </c>
      <c r="AD42" s="119">
        <v>650</v>
      </c>
      <c r="AE42" s="120">
        <v>65</v>
      </c>
      <c r="AF42" s="156"/>
      <c r="AG42" s="220"/>
      <c r="AH42" s="119">
        <v>320</v>
      </c>
      <c r="AI42" s="119">
        <v>370</v>
      </c>
      <c r="AJ42" s="119">
        <v>420</v>
      </c>
      <c r="AK42" s="119">
        <v>470</v>
      </c>
      <c r="AL42" s="119">
        <v>520</v>
      </c>
      <c r="AM42" s="119">
        <v>570</v>
      </c>
      <c r="AN42" s="120">
        <v>64</v>
      </c>
    </row>
    <row r="43" spans="1:40" ht="13.5" customHeight="1" x14ac:dyDescent="0.25">
      <c r="A43" s="184"/>
      <c r="B43" s="115">
        <v>8.6999999999999993</v>
      </c>
      <c r="C43" s="112">
        <v>8.5</v>
      </c>
      <c r="D43" s="112">
        <v>8.1</v>
      </c>
      <c r="E43" s="112">
        <v>7.8</v>
      </c>
      <c r="F43" s="112">
        <v>7.4</v>
      </c>
      <c r="G43" s="112">
        <v>7.1</v>
      </c>
      <c r="H43" s="113">
        <v>63</v>
      </c>
      <c r="I43" s="88"/>
      <c r="J43" s="184"/>
      <c r="K43" s="111">
        <v>12.7</v>
      </c>
      <c r="L43" s="114">
        <v>56</v>
      </c>
      <c r="M43" s="115">
        <v>12.6</v>
      </c>
      <c r="N43" s="116">
        <v>53</v>
      </c>
      <c r="O43" s="111">
        <v>12.6</v>
      </c>
      <c r="P43" s="117">
        <v>51</v>
      </c>
      <c r="Q43" s="115">
        <v>12.1</v>
      </c>
      <c r="R43" s="116">
        <v>53</v>
      </c>
      <c r="S43" s="111">
        <v>11.9</v>
      </c>
      <c r="T43" s="117">
        <v>51</v>
      </c>
      <c r="U43" s="115">
        <v>11.1</v>
      </c>
      <c r="V43" s="118">
        <v>55</v>
      </c>
      <c r="W43" s="88"/>
      <c r="X43" s="220"/>
      <c r="Y43" s="119">
        <v>340</v>
      </c>
      <c r="Z43" s="119">
        <v>440</v>
      </c>
      <c r="AA43" s="119">
        <v>340</v>
      </c>
      <c r="AB43" s="119">
        <v>440</v>
      </c>
      <c r="AC43" s="119">
        <v>540</v>
      </c>
      <c r="AD43" s="119">
        <v>640</v>
      </c>
      <c r="AE43" s="120">
        <v>64</v>
      </c>
      <c r="AF43" s="156"/>
      <c r="AG43" s="220"/>
      <c r="AH43" s="119">
        <v>315</v>
      </c>
      <c r="AI43" s="119">
        <v>365</v>
      </c>
      <c r="AJ43" s="119">
        <v>415</v>
      </c>
      <c r="AK43" s="119">
        <v>465</v>
      </c>
      <c r="AL43" s="119">
        <v>515</v>
      </c>
      <c r="AM43" s="119">
        <v>565</v>
      </c>
      <c r="AN43" s="120">
        <v>63</v>
      </c>
    </row>
    <row r="44" spans="1:40" ht="13.5" customHeight="1" x14ac:dyDescent="0.25">
      <c r="A44" s="184"/>
      <c r="B44" s="115">
        <v>8.8000000000000007</v>
      </c>
      <c r="C44" s="112">
        <v>8.6</v>
      </c>
      <c r="D44" s="112">
        <v>8.1999999999999993</v>
      </c>
      <c r="E44" s="112">
        <v>7.9</v>
      </c>
      <c r="F44" s="112">
        <v>7.5</v>
      </c>
      <c r="G44" s="112">
        <v>7.2</v>
      </c>
      <c r="H44" s="113">
        <v>62</v>
      </c>
      <c r="I44" s="88"/>
      <c r="J44" s="184"/>
      <c r="K44" s="111">
        <v>12.8</v>
      </c>
      <c r="L44" s="114">
        <v>56</v>
      </c>
      <c r="M44" s="115">
        <v>12.7</v>
      </c>
      <c r="N44" s="116">
        <v>53</v>
      </c>
      <c r="O44" s="111">
        <v>12.7</v>
      </c>
      <c r="P44" s="117">
        <v>50</v>
      </c>
      <c r="Q44" s="115">
        <v>12.2</v>
      </c>
      <c r="R44" s="116">
        <v>52</v>
      </c>
      <c r="S44" s="111">
        <v>12</v>
      </c>
      <c r="T44" s="117">
        <v>50</v>
      </c>
      <c r="U44" s="115">
        <v>11.2</v>
      </c>
      <c r="V44" s="118">
        <v>55</v>
      </c>
      <c r="W44" s="88"/>
      <c r="X44" s="220"/>
      <c r="Y44" s="119">
        <v>330</v>
      </c>
      <c r="Z44" s="119">
        <v>430</v>
      </c>
      <c r="AA44" s="119">
        <v>330</v>
      </c>
      <c r="AB44" s="119">
        <v>430</v>
      </c>
      <c r="AC44" s="119">
        <v>530</v>
      </c>
      <c r="AD44" s="119">
        <v>630</v>
      </c>
      <c r="AE44" s="120">
        <v>63</v>
      </c>
      <c r="AF44" s="156"/>
      <c r="AG44" s="220"/>
      <c r="AH44" s="119">
        <v>310</v>
      </c>
      <c r="AI44" s="119">
        <v>360</v>
      </c>
      <c r="AJ44" s="119">
        <v>410</v>
      </c>
      <c r="AK44" s="119">
        <v>460</v>
      </c>
      <c r="AL44" s="119">
        <v>510</v>
      </c>
      <c r="AM44" s="119">
        <v>560</v>
      </c>
      <c r="AN44" s="120">
        <v>62</v>
      </c>
    </row>
    <row r="45" spans="1:40" ht="13.5" customHeight="1" x14ac:dyDescent="0.25">
      <c r="A45" s="184"/>
      <c r="B45" s="115">
        <v>8.9</v>
      </c>
      <c r="C45" s="112">
        <v>8.6999999999999993</v>
      </c>
      <c r="D45" s="112">
        <v>8.3000000000000007</v>
      </c>
      <c r="E45" s="112">
        <v>8</v>
      </c>
      <c r="F45" s="112">
        <v>7.6</v>
      </c>
      <c r="G45" s="112">
        <v>7.3</v>
      </c>
      <c r="H45" s="113">
        <v>61</v>
      </c>
      <c r="I45" s="88"/>
      <c r="J45" s="184"/>
      <c r="K45" s="111">
        <v>12.9</v>
      </c>
      <c r="L45" s="114">
        <v>55</v>
      </c>
      <c r="M45" s="115">
        <v>12.8</v>
      </c>
      <c r="N45" s="116">
        <v>52</v>
      </c>
      <c r="O45" s="111">
        <v>12.8</v>
      </c>
      <c r="P45" s="117">
        <v>49</v>
      </c>
      <c r="Q45" s="115">
        <v>12.3</v>
      </c>
      <c r="R45" s="116">
        <v>51</v>
      </c>
      <c r="S45" s="111">
        <v>12.1</v>
      </c>
      <c r="T45" s="117">
        <v>49</v>
      </c>
      <c r="U45" s="115">
        <v>11.3</v>
      </c>
      <c r="V45" s="118">
        <v>54</v>
      </c>
      <c r="W45" s="88"/>
      <c r="X45" s="220"/>
      <c r="Y45" s="119">
        <v>320</v>
      </c>
      <c r="Z45" s="119">
        <v>420</v>
      </c>
      <c r="AA45" s="119">
        <v>320</v>
      </c>
      <c r="AB45" s="119">
        <v>420</v>
      </c>
      <c r="AC45" s="119">
        <v>520</v>
      </c>
      <c r="AD45" s="119">
        <v>620</v>
      </c>
      <c r="AE45" s="120">
        <v>62</v>
      </c>
      <c r="AF45" s="156"/>
      <c r="AG45" s="220"/>
      <c r="AH45" s="119">
        <v>305</v>
      </c>
      <c r="AI45" s="119">
        <v>355</v>
      </c>
      <c r="AJ45" s="119">
        <v>405</v>
      </c>
      <c r="AK45" s="119">
        <v>455</v>
      </c>
      <c r="AL45" s="119">
        <v>505</v>
      </c>
      <c r="AM45" s="119">
        <v>555</v>
      </c>
      <c r="AN45" s="120">
        <v>61</v>
      </c>
    </row>
    <row r="46" spans="1:40" ht="13.5" customHeight="1" x14ac:dyDescent="0.25">
      <c r="A46" s="184"/>
      <c r="B46" s="115">
        <v>9</v>
      </c>
      <c r="C46" s="112">
        <v>8.8000000000000007</v>
      </c>
      <c r="D46" s="112">
        <v>8.4</v>
      </c>
      <c r="E46" s="112">
        <v>8.1</v>
      </c>
      <c r="F46" s="112">
        <v>7.7</v>
      </c>
      <c r="G46" s="112">
        <v>7.4</v>
      </c>
      <c r="H46" s="113">
        <v>60</v>
      </c>
      <c r="I46" s="88"/>
      <c r="J46" s="184"/>
      <c r="K46" s="111">
        <v>13</v>
      </c>
      <c r="L46" s="114">
        <v>54</v>
      </c>
      <c r="M46" s="115">
        <v>12.9</v>
      </c>
      <c r="N46" s="116">
        <v>51</v>
      </c>
      <c r="O46" s="111">
        <v>12.9</v>
      </c>
      <c r="P46" s="117">
        <v>48</v>
      </c>
      <c r="Q46" s="115">
        <v>12.4</v>
      </c>
      <c r="R46" s="116">
        <v>50</v>
      </c>
      <c r="S46" s="111">
        <v>12.2</v>
      </c>
      <c r="T46" s="117">
        <v>48</v>
      </c>
      <c r="U46" s="115">
        <v>11.4</v>
      </c>
      <c r="V46" s="118">
        <v>53</v>
      </c>
      <c r="W46" s="88"/>
      <c r="X46" s="220"/>
      <c r="Y46" s="119">
        <v>310</v>
      </c>
      <c r="Z46" s="119">
        <v>410</v>
      </c>
      <c r="AA46" s="119">
        <v>310</v>
      </c>
      <c r="AB46" s="119">
        <v>410</v>
      </c>
      <c r="AC46" s="119">
        <v>510</v>
      </c>
      <c r="AD46" s="119">
        <v>610</v>
      </c>
      <c r="AE46" s="120">
        <v>61</v>
      </c>
      <c r="AF46" s="156"/>
      <c r="AG46" s="220"/>
      <c r="AH46" s="108">
        <v>300</v>
      </c>
      <c r="AI46" s="108">
        <v>350</v>
      </c>
      <c r="AJ46" s="108">
        <v>400</v>
      </c>
      <c r="AK46" s="108">
        <v>450</v>
      </c>
      <c r="AL46" s="108">
        <v>500</v>
      </c>
      <c r="AM46" s="108">
        <v>550</v>
      </c>
      <c r="AN46" s="122">
        <v>60</v>
      </c>
    </row>
    <row r="47" spans="1:40" ht="13.5" customHeight="1" x14ac:dyDescent="0.25">
      <c r="A47" s="184"/>
      <c r="B47" s="115">
        <v>9.1</v>
      </c>
      <c r="C47" s="112">
        <v>8.9</v>
      </c>
      <c r="D47" s="112"/>
      <c r="E47" s="112"/>
      <c r="F47" s="112"/>
      <c r="G47" s="112"/>
      <c r="H47" s="113">
        <v>59</v>
      </c>
      <c r="I47" s="88"/>
      <c r="J47" s="184"/>
      <c r="K47" s="111">
        <v>13.1</v>
      </c>
      <c r="L47" s="114">
        <v>53</v>
      </c>
      <c r="M47" s="115">
        <v>13</v>
      </c>
      <c r="N47" s="116">
        <v>50</v>
      </c>
      <c r="O47" s="111">
        <v>13</v>
      </c>
      <c r="P47" s="117">
        <v>47</v>
      </c>
      <c r="Q47" s="115">
        <v>12.5</v>
      </c>
      <c r="R47" s="116">
        <v>50</v>
      </c>
      <c r="S47" s="111">
        <v>12.3</v>
      </c>
      <c r="T47" s="117">
        <v>47</v>
      </c>
      <c r="U47" s="115">
        <v>11.5</v>
      </c>
      <c r="V47" s="118">
        <v>52</v>
      </c>
      <c r="W47" s="88"/>
      <c r="X47" s="220"/>
      <c r="Y47" s="108">
        <v>300</v>
      </c>
      <c r="Z47" s="108">
        <v>400</v>
      </c>
      <c r="AA47" s="108">
        <v>300</v>
      </c>
      <c r="AB47" s="108">
        <v>400</v>
      </c>
      <c r="AC47" s="108">
        <v>500</v>
      </c>
      <c r="AD47" s="108">
        <v>600</v>
      </c>
      <c r="AE47" s="122">
        <v>60</v>
      </c>
      <c r="AF47" s="156"/>
      <c r="AG47" s="220"/>
      <c r="AH47" s="123">
        <v>295</v>
      </c>
      <c r="AI47" s="123">
        <v>345</v>
      </c>
      <c r="AJ47" s="123">
        <v>395</v>
      </c>
      <c r="AK47" s="123">
        <v>445</v>
      </c>
      <c r="AL47" s="123">
        <v>495</v>
      </c>
      <c r="AM47" s="123">
        <v>545</v>
      </c>
      <c r="AN47" s="124">
        <v>59</v>
      </c>
    </row>
    <row r="48" spans="1:40" ht="13.5" customHeight="1" x14ac:dyDescent="0.25">
      <c r="A48" s="184"/>
      <c r="B48" s="115">
        <v>9.1999999999999993</v>
      </c>
      <c r="C48" s="112">
        <v>9</v>
      </c>
      <c r="D48" s="112">
        <v>8.5</v>
      </c>
      <c r="E48" s="112">
        <v>8.1999999999999993</v>
      </c>
      <c r="F48" s="112">
        <v>7.8</v>
      </c>
      <c r="G48" s="112">
        <v>7.5</v>
      </c>
      <c r="H48" s="113">
        <v>58</v>
      </c>
      <c r="I48" s="88"/>
      <c r="J48" s="184"/>
      <c r="K48" s="111">
        <v>13.2</v>
      </c>
      <c r="L48" s="114">
        <v>52</v>
      </c>
      <c r="M48" s="115">
        <v>13.1</v>
      </c>
      <c r="N48" s="116">
        <v>49</v>
      </c>
      <c r="O48" s="111">
        <v>13.1</v>
      </c>
      <c r="P48" s="117">
        <v>47</v>
      </c>
      <c r="Q48" s="115">
        <v>12.6</v>
      </c>
      <c r="R48" s="116">
        <v>49</v>
      </c>
      <c r="S48" s="111">
        <v>12.4</v>
      </c>
      <c r="T48" s="117">
        <v>47</v>
      </c>
      <c r="U48" s="115">
        <v>11.6</v>
      </c>
      <c r="V48" s="118">
        <v>51</v>
      </c>
      <c r="W48" s="88"/>
      <c r="X48" s="220"/>
      <c r="Y48" s="123">
        <v>290</v>
      </c>
      <c r="Z48" s="123">
        <v>390</v>
      </c>
      <c r="AA48" s="123">
        <v>290</v>
      </c>
      <c r="AB48" s="123">
        <v>390</v>
      </c>
      <c r="AC48" s="123">
        <v>490</v>
      </c>
      <c r="AD48" s="123">
        <v>590</v>
      </c>
      <c r="AE48" s="124">
        <v>59</v>
      </c>
      <c r="AF48" s="156"/>
      <c r="AG48" s="220"/>
      <c r="AH48" s="119">
        <v>290</v>
      </c>
      <c r="AI48" s="119">
        <v>340</v>
      </c>
      <c r="AJ48" s="119">
        <v>390</v>
      </c>
      <c r="AK48" s="119">
        <v>440</v>
      </c>
      <c r="AL48" s="119">
        <v>490</v>
      </c>
      <c r="AM48" s="119">
        <v>540</v>
      </c>
      <c r="AN48" s="120">
        <v>58</v>
      </c>
    </row>
    <row r="49" spans="1:40" ht="13.5" customHeight="1" x14ac:dyDescent="0.25">
      <c r="A49" s="184"/>
      <c r="B49" s="115">
        <v>9.3000000000000007</v>
      </c>
      <c r="C49" s="112">
        <v>9.1</v>
      </c>
      <c r="D49" s="112">
        <v>8.6</v>
      </c>
      <c r="E49" s="112">
        <v>8.3000000000000007</v>
      </c>
      <c r="F49" s="112">
        <v>7.9</v>
      </c>
      <c r="G49" s="112">
        <v>7.6</v>
      </c>
      <c r="H49" s="113">
        <v>57</v>
      </c>
      <c r="I49" s="88"/>
      <c r="J49" s="184"/>
      <c r="K49" s="111">
        <v>13.3</v>
      </c>
      <c r="L49" s="114">
        <v>52</v>
      </c>
      <c r="M49" s="115">
        <v>13.2</v>
      </c>
      <c r="N49" s="116">
        <v>48</v>
      </c>
      <c r="O49" s="111">
        <v>13.2</v>
      </c>
      <c r="P49" s="117">
        <v>46</v>
      </c>
      <c r="Q49" s="115">
        <v>12.7</v>
      </c>
      <c r="R49" s="116">
        <v>48</v>
      </c>
      <c r="S49" s="111">
        <v>12.5</v>
      </c>
      <c r="T49" s="117">
        <v>46</v>
      </c>
      <c r="U49" s="115">
        <v>11.7</v>
      </c>
      <c r="V49" s="118">
        <v>50</v>
      </c>
      <c r="W49" s="88"/>
      <c r="X49" s="220"/>
      <c r="Y49" s="161">
        <v>280</v>
      </c>
      <c r="Z49" s="161">
        <v>380</v>
      </c>
      <c r="AA49" s="161">
        <v>280</v>
      </c>
      <c r="AB49" s="161">
        <v>380</v>
      </c>
      <c r="AC49" s="161">
        <v>480</v>
      </c>
      <c r="AD49" s="161">
        <v>580</v>
      </c>
      <c r="AE49" s="162">
        <v>58</v>
      </c>
      <c r="AF49" s="156"/>
      <c r="AG49" s="220"/>
      <c r="AH49" s="119">
        <v>285</v>
      </c>
      <c r="AI49" s="119">
        <v>335</v>
      </c>
      <c r="AJ49" s="119">
        <v>385</v>
      </c>
      <c r="AK49" s="119">
        <v>435</v>
      </c>
      <c r="AL49" s="119">
        <v>485</v>
      </c>
      <c r="AM49" s="119">
        <v>535</v>
      </c>
      <c r="AN49" s="120">
        <v>57</v>
      </c>
    </row>
    <row r="50" spans="1:40" ht="13.5" customHeight="1" x14ac:dyDescent="0.25">
      <c r="A50" s="184"/>
      <c r="B50" s="115">
        <v>9.4</v>
      </c>
      <c r="C50" s="112">
        <v>9.1999999999999993</v>
      </c>
      <c r="D50" s="112">
        <v>8.6999999999999993</v>
      </c>
      <c r="E50" s="112">
        <v>8.4</v>
      </c>
      <c r="F50" s="112">
        <v>8</v>
      </c>
      <c r="G50" s="112">
        <v>7.7</v>
      </c>
      <c r="H50" s="113">
        <v>56</v>
      </c>
      <c r="I50" s="88"/>
      <c r="J50" s="184"/>
      <c r="K50" s="111">
        <v>13.4</v>
      </c>
      <c r="L50" s="114">
        <v>51</v>
      </c>
      <c r="M50" s="115">
        <v>13.3</v>
      </c>
      <c r="N50" s="116">
        <v>48</v>
      </c>
      <c r="O50" s="111">
        <v>13.3</v>
      </c>
      <c r="P50" s="117">
        <v>45</v>
      </c>
      <c r="Q50" s="115">
        <v>12.8</v>
      </c>
      <c r="R50" s="116">
        <v>47</v>
      </c>
      <c r="S50" s="111">
        <v>12.6</v>
      </c>
      <c r="T50" s="117">
        <v>45</v>
      </c>
      <c r="U50" s="115">
        <v>11.8</v>
      </c>
      <c r="V50" s="118">
        <v>49</v>
      </c>
      <c r="W50" s="88"/>
      <c r="X50" s="220"/>
      <c r="Y50" s="161">
        <v>270</v>
      </c>
      <c r="Z50" s="161">
        <v>370</v>
      </c>
      <c r="AA50" s="161">
        <v>270</v>
      </c>
      <c r="AB50" s="161">
        <v>370</v>
      </c>
      <c r="AC50" s="161">
        <v>470</v>
      </c>
      <c r="AD50" s="161">
        <v>570</v>
      </c>
      <c r="AE50" s="162">
        <v>57</v>
      </c>
      <c r="AF50" s="156"/>
      <c r="AG50" s="220"/>
      <c r="AH50" s="119">
        <v>280</v>
      </c>
      <c r="AI50" s="119">
        <v>330</v>
      </c>
      <c r="AJ50" s="119">
        <v>380</v>
      </c>
      <c r="AK50" s="119">
        <v>430</v>
      </c>
      <c r="AL50" s="119">
        <v>480</v>
      </c>
      <c r="AM50" s="119">
        <v>530</v>
      </c>
      <c r="AN50" s="120">
        <v>56</v>
      </c>
    </row>
    <row r="51" spans="1:40" ht="13.5" customHeight="1" x14ac:dyDescent="0.25">
      <c r="A51" s="184"/>
      <c r="B51" s="115">
        <v>9.5</v>
      </c>
      <c r="C51" s="112"/>
      <c r="D51" s="112">
        <v>8.8000000000000007</v>
      </c>
      <c r="E51" s="112">
        <v>8.5</v>
      </c>
      <c r="F51" s="112">
        <v>8.1</v>
      </c>
      <c r="G51" s="112">
        <v>7.8</v>
      </c>
      <c r="H51" s="113">
        <v>55</v>
      </c>
      <c r="I51" s="88"/>
      <c r="J51" s="184"/>
      <c r="K51" s="111">
        <v>13.5</v>
      </c>
      <c r="L51" s="114">
        <v>50</v>
      </c>
      <c r="M51" s="115">
        <v>13.4</v>
      </c>
      <c r="N51" s="116">
        <v>47</v>
      </c>
      <c r="O51" s="111">
        <v>13.4</v>
      </c>
      <c r="P51" s="117">
        <v>44</v>
      </c>
      <c r="Q51" s="115">
        <v>12.9</v>
      </c>
      <c r="R51" s="116">
        <v>46</v>
      </c>
      <c r="S51" s="111">
        <v>12.7</v>
      </c>
      <c r="T51" s="117">
        <v>44</v>
      </c>
      <c r="U51" s="115">
        <v>11.9</v>
      </c>
      <c r="V51" s="118">
        <v>48</v>
      </c>
      <c r="W51" s="88"/>
      <c r="X51" s="220"/>
      <c r="Y51" s="161">
        <v>260</v>
      </c>
      <c r="Z51" s="161">
        <v>360</v>
      </c>
      <c r="AA51" s="161">
        <v>260</v>
      </c>
      <c r="AB51" s="161">
        <v>360</v>
      </c>
      <c r="AC51" s="161">
        <v>460</v>
      </c>
      <c r="AD51" s="161">
        <v>560</v>
      </c>
      <c r="AE51" s="162">
        <v>56</v>
      </c>
      <c r="AF51" s="156"/>
      <c r="AG51" s="220"/>
      <c r="AH51" s="108">
        <v>275</v>
      </c>
      <c r="AI51" s="108">
        <v>325</v>
      </c>
      <c r="AJ51" s="108">
        <v>375</v>
      </c>
      <c r="AK51" s="108">
        <v>425</v>
      </c>
      <c r="AL51" s="108">
        <v>475</v>
      </c>
      <c r="AM51" s="108">
        <v>525</v>
      </c>
      <c r="AN51" s="122">
        <v>55</v>
      </c>
    </row>
    <row r="52" spans="1:40" ht="13.5" customHeight="1" x14ac:dyDescent="0.25">
      <c r="A52" s="184"/>
      <c r="B52" s="115">
        <v>9.6</v>
      </c>
      <c r="C52" s="112">
        <v>9.3000000000000007</v>
      </c>
      <c r="D52" s="112">
        <v>8.9</v>
      </c>
      <c r="E52" s="112">
        <v>8.6</v>
      </c>
      <c r="F52" s="112">
        <v>8.1999999999999993</v>
      </c>
      <c r="G52" s="112"/>
      <c r="H52" s="113">
        <v>54</v>
      </c>
      <c r="I52" s="88"/>
      <c r="J52" s="184"/>
      <c r="K52" s="111">
        <v>13.6</v>
      </c>
      <c r="L52" s="114">
        <v>49</v>
      </c>
      <c r="M52" s="115">
        <v>13.5</v>
      </c>
      <c r="N52" s="116">
        <v>46</v>
      </c>
      <c r="O52" s="111">
        <v>13.5</v>
      </c>
      <c r="P52" s="117">
        <v>43</v>
      </c>
      <c r="Q52" s="115">
        <v>13</v>
      </c>
      <c r="R52" s="116">
        <v>45</v>
      </c>
      <c r="S52" s="111">
        <v>12.8</v>
      </c>
      <c r="T52" s="117">
        <v>43</v>
      </c>
      <c r="U52" s="115">
        <v>12</v>
      </c>
      <c r="V52" s="118">
        <v>47</v>
      </c>
      <c r="W52" s="88"/>
      <c r="X52" s="215"/>
      <c r="Y52" s="163">
        <v>250</v>
      </c>
      <c r="Z52" s="163">
        <v>350</v>
      </c>
      <c r="AA52" s="163">
        <v>250</v>
      </c>
      <c r="AB52" s="163">
        <v>350</v>
      </c>
      <c r="AC52" s="163">
        <v>450</v>
      </c>
      <c r="AD52" s="163">
        <v>550</v>
      </c>
      <c r="AE52" s="164">
        <v>55</v>
      </c>
      <c r="AF52" s="156"/>
      <c r="AG52" s="220"/>
      <c r="AH52" s="109">
        <v>270</v>
      </c>
      <c r="AI52" s="109">
        <v>320</v>
      </c>
      <c r="AJ52" s="109">
        <v>370</v>
      </c>
      <c r="AK52" s="109">
        <v>420</v>
      </c>
      <c r="AL52" s="109">
        <v>470</v>
      </c>
      <c r="AM52" s="109">
        <v>520</v>
      </c>
      <c r="AN52" s="110">
        <v>54</v>
      </c>
    </row>
    <row r="53" spans="1:40" ht="13.5" customHeight="1" x14ac:dyDescent="0.25">
      <c r="A53" s="184"/>
      <c r="B53" s="115">
        <v>9.6999999999999993</v>
      </c>
      <c r="C53" s="112">
        <v>9.4</v>
      </c>
      <c r="D53" s="112"/>
      <c r="E53" s="112"/>
      <c r="F53" s="112"/>
      <c r="G53" s="112">
        <v>7.9</v>
      </c>
      <c r="H53" s="113">
        <v>53</v>
      </c>
      <c r="I53" s="88"/>
      <c r="J53" s="184"/>
      <c r="K53" s="111">
        <v>13.7</v>
      </c>
      <c r="L53" s="114">
        <v>49</v>
      </c>
      <c r="M53" s="115">
        <v>13.6</v>
      </c>
      <c r="N53" s="116">
        <v>45</v>
      </c>
      <c r="O53" s="111">
        <v>13.6</v>
      </c>
      <c r="P53" s="117">
        <v>42</v>
      </c>
      <c r="Q53" s="115">
        <v>13.1</v>
      </c>
      <c r="R53" s="116">
        <v>44</v>
      </c>
      <c r="S53" s="111">
        <v>12.9</v>
      </c>
      <c r="T53" s="117">
        <v>42</v>
      </c>
      <c r="U53" s="115">
        <v>12.1</v>
      </c>
      <c r="V53" s="118">
        <v>46</v>
      </c>
      <c r="W53" s="88"/>
      <c r="X53" s="221" t="s">
        <v>168</v>
      </c>
      <c r="Y53" s="165">
        <v>240</v>
      </c>
      <c r="Z53" s="165">
        <v>340</v>
      </c>
      <c r="AA53" s="165">
        <v>240</v>
      </c>
      <c r="AB53" s="165">
        <v>340</v>
      </c>
      <c r="AC53" s="165">
        <v>440</v>
      </c>
      <c r="AD53" s="165">
        <v>540</v>
      </c>
      <c r="AE53" s="166">
        <v>54</v>
      </c>
      <c r="AF53" s="20"/>
      <c r="AG53" s="220"/>
      <c r="AH53" s="119">
        <v>265</v>
      </c>
      <c r="AI53" s="119">
        <v>315</v>
      </c>
      <c r="AJ53" s="119">
        <v>365</v>
      </c>
      <c r="AK53" s="119">
        <v>415</v>
      </c>
      <c r="AL53" s="119">
        <v>465</v>
      </c>
      <c r="AM53" s="119">
        <v>515</v>
      </c>
      <c r="AN53" s="120">
        <v>53</v>
      </c>
    </row>
    <row r="54" spans="1:40" ht="13.5" customHeight="1" x14ac:dyDescent="0.25">
      <c r="A54" s="184"/>
      <c r="B54" s="115">
        <v>9.8000000000000007</v>
      </c>
      <c r="C54" s="112">
        <v>9.5</v>
      </c>
      <c r="D54" s="112">
        <v>9</v>
      </c>
      <c r="E54" s="112">
        <v>8.6999999999999993</v>
      </c>
      <c r="F54" s="112">
        <v>8.3000000000000007</v>
      </c>
      <c r="G54" s="112"/>
      <c r="H54" s="113">
        <v>52</v>
      </c>
      <c r="I54" s="88"/>
      <c r="J54" s="184"/>
      <c r="K54" s="111">
        <v>13.8</v>
      </c>
      <c r="L54" s="114">
        <v>48</v>
      </c>
      <c r="M54" s="115">
        <v>13.7</v>
      </c>
      <c r="N54" s="116">
        <v>44</v>
      </c>
      <c r="O54" s="111">
        <v>13.7</v>
      </c>
      <c r="P54" s="117">
        <v>42</v>
      </c>
      <c r="Q54" s="115">
        <v>13.2</v>
      </c>
      <c r="R54" s="116">
        <v>43</v>
      </c>
      <c r="S54" s="111">
        <v>13</v>
      </c>
      <c r="T54" s="117">
        <v>41</v>
      </c>
      <c r="U54" s="115">
        <v>12.2</v>
      </c>
      <c r="V54" s="118">
        <v>45</v>
      </c>
      <c r="W54" s="88"/>
      <c r="X54" s="220"/>
      <c r="Y54" s="161">
        <v>230</v>
      </c>
      <c r="Z54" s="161">
        <v>330</v>
      </c>
      <c r="AA54" s="161">
        <v>230</v>
      </c>
      <c r="AB54" s="161">
        <v>330</v>
      </c>
      <c r="AC54" s="161">
        <v>430</v>
      </c>
      <c r="AD54" s="161">
        <v>530</v>
      </c>
      <c r="AE54" s="162">
        <v>53</v>
      </c>
      <c r="AF54" s="20"/>
      <c r="AG54" s="220"/>
      <c r="AH54" s="119">
        <v>260</v>
      </c>
      <c r="AI54" s="119">
        <v>310</v>
      </c>
      <c r="AJ54" s="119">
        <v>360</v>
      </c>
      <c r="AK54" s="119">
        <v>410</v>
      </c>
      <c r="AL54" s="119">
        <v>460</v>
      </c>
      <c r="AM54" s="119">
        <v>510</v>
      </c>
      <c r="AN54" s="120">
        <v>52</v>
      </c>
    </row>
    <row r="55" spans="1:40" ht="13.5" customHeight="1" x14ac:dyDescent="0.25">
      <c r="A55" s="199"/>
      <c r="B55" s="167">
        <v>9.9</v>
      </c>
      <c r="C55" s="168">
        <v>9.6</v>
      </c>
      <c r="D55" s="168">
        <v>9.1</v>
      </c>
      <c r="E55" s="168">
        <v>8.8000000000000007</v>
      </c>
      <c r="F55" s="168">
        <v>8.4</v>
      </c>
      <c r="G55" s="168">
        <v>8</v>
      </c>
      <c r="H55" s="169">
        <v>51</v>
      </c>
      <c r="I55" s="88"/>
      <c r="J55" s="184"/>
      <c r="K55" s="132">
        <v>13.9</v>
      </c>
      <c r="L55" s="135">
        <v>47</v>
      </c>
      <c r="M55" s="136">
        <v>13.8</v>
      </c>
      <c r="N55" s="137">
        <v>44</v>
      </c>
      <c r="O55" s="132">
        <v>13.8</v>
      </c>
      <c r="P55" s="138">
        <v>41</v>
      </c>
      <c r="Q55" s="136">
        <v>13.3</v>
      </c>
      <c r="R55" s="137">
        <v>42</v>
      </c>
      <c r="S55" s="132">
        <v>13.1</v>
      </c>
      <c r="T55" s="138">
        <v>41</v>
      </c>
      <c r="U55" s="136">
        <v>12.3</v>
      </c>
      <c r="V55" s="139">
        <v>45</v>
      </c>
      <c r="W55" s="88"/>
      <c r="X55" s="220"/>
      <c r="Y55" s="161">
        <v>220</v>
      </c>
      <c r="Z55" s="161">
        <v>320</v>
      </c>
      <c r="AA55" s="161">
        <v>220</v>
      </c>
      <c r="AB55" s="161">
        <v>320</v>
      </c>
      <c r="AC55" s="161">
        <v>420</v>
      </c>
      <c r="AD55" s="161">
        <v>520</v>
      </c>
      <c r="AE55" s="162">
        <v>52</v>
      </c>
      <c r="AF55" s="20"/>
      <c r="AG55" s="220"/>
      <c r="AH55" s="119">
        <v>255</v>
      </c>
      <c r="AI55" s="119">
        <v>305</v>
      </c>
      <c r="AJ55" s="119">
        <v>355</v>
      </c>
      <c r="AK55" s="119">
        <v>405</v>
      </c>
      <c r="AL55" s="119">
        <v>455</v>
      </c>
      <c r="AM55" s="119">
        <v>505</v>
      </c>
      <c r="AN55" s="120">
        <v>51</v>
      </c>
    </row>
    <row r="56" spans="1:40" ht="13.5" customHeight="1" x14ac:dyDescent="0.25">
      <c r="A56" s="20"/>
      <c r="B56" s="170">
        <v>10</v>
      </c>
      <c r="C56" s="171"/>
      <c r="D56" s="171">
        <v>9.1999999999999993</v>
      </c>
      <c r="E56" s="171">
        <v>8.9</v>
      </c>
      <c r="F56" s="171">
        <v>8.5</v>
      </c>
      <c r="G56" s="171">
        <v>8.1</v>
      </c>
      <c r="H56" s="172">
        <v>50</v>
      </c>
      <c r="I56" s="88"/>
      <c r="J56" s="184"/>
      <c r="K56" s="100">
        <v>14</v>
      </c>
      <c r="L56" s="102">
        <v>46</v>
      </c>
      <c r="M56" s="141">
        <v>13.9</v>
      </c>
      <c r="N56" s="104">
        <v>43</v>
      </c>
      <c r="O56" s="100">
        <v>13.9</v>
      </c>
      <c r="P56" s="106">
        <v>40</v>
      </c>
      <c r="Q56" s="141">
        <v>13.4</v>
      </c>
      <c r="R56" s="104">
        <v>42</v>
      </c>
      <c r="S56" s="100">
        <v>13.2</v>
      </c>
      <c r="T56" s="106">
        <v>40</v>
      </c>
      <c r="U56" s="141">
        <v>12.4</v>
      </c>
      <c r="V56" s="107">
        <v>44</v>
      </c>
      <c r="W56" s="88"/>
      <c r="X56" s="220"/>
      <c r="Y56" s="161">
        <v>210</v>
      </c>
      <c r="Z56" s="161">
        <v>310</v>
      </c>
      <c r="AA56" s="161">
        <v>210</v>
      </c>
      <c r="AB56" s="161">
        <v>310</v>
      </c>
      <c r="AC56" s="161">
        <v>410</v>
      </c>
      <c r="AD56" s="161">
        <v>510</v>
      </c>
      <c r="AE56" s="162">
        <v>51</v>
      </c>
      <c r="AF56" s="20"/>
      <c r="AG56" s="220"/>
      <c r="AH56" s="108">
        <v>250</v>
      </c>
      <c r="AI56" s="108">
        <v>300</v>
      </c>
      <c r="AJ56" s="108">
        <v>350</v>
      </c>
      <c r="AK56" s="108">
        <v>400</v>
      </c>
      <c r="AL56" s="108">
        <v>450</v>
      </c>
      <c r="AM56" s="108">
        <v>500</v>
      </c>
      <c r="AN56" s="122">
        <v>50</v>
      </c>
    </row>
    <row r="57" spans="1:40" ht="13.5" customHeight="1" x14ac:dyDescent="0.25">
      <c r="A57" s="20"/>
      <c r="B57" s="173">
        <v>10.1</v>
      </c>
      <c r="C57" s="174">
        <v>9.6999999999999993</v>
      </c>
      <c r="D57" s="174">
        <v>9.3000000000000007</v>
      </c>
      <c r="E57" s="174">
        <v>9</v>
      </c>
      <c r="F57" s="174">
        <v>8.6</v>
      </c>
      <c r="G57" s="174">
        <v>8.1999999999999993</v>
      </c>
      <c r="H57" s="175">
        <v>49</v>
      </c>
      <c r="I57" s="88"/>
      <c r="J57" s="184"/>
      <c r="K57" s="111">
        <v>14.1</v>
      </c>
      <c r="L57" s="114">
        <v>46</v>
      </c>
      <c r="M57" s="115">
        <v>14</v>
      </c>
      <c r="N57" s="116">
        <v>42</v>
      </c>
      <c r="O57" s="111">
        <v>14</v>
      </c>
      <c r="P57" s="117">
        <v>38</v>
      </c>
      <c r="Q57" s="115">
        <v>13.5</v>
      </c>
      <c r="R57" s="116">
        <v>41</v>
      </c>
      <c r="S57" s="111">
        <v>13.3</v>
      </c>
      <c r="T57" s="117">
        <v>39</v>
      </c>
      <c r="U57" s="115">
        <v>12.5</v>
      </c>
      <c r="V57" s="118">
        <v>43</v>
      </c>
      <c r="W57" s="88"/>
      <c r="X57" s="220"/>
      <c r="Y57" s="163">
        <v>200</v>
      </c>
      <c r="Z57" s="163">
        <v>300</v>
      </c>
      <c r="AA57" s="163">
        <v>200</v>
      </c>
      <c r="AB57" s="163">
        <v>300</v>
      </c>
      <c r="AC57" s="163">
        <v>400</v>
      </c>
      <c r="AD57" s="163">
        <v>500</v>
      </c>
      <c r="AE57" s="164">
        <v>50</v>
      </c>
      <c r="AF57" s="20"/>
      <c r="AG57" s="220"/>
      <c r="AH57" s="123">
        <v>245</v>
      </c>
      <c r="AI57" s="123">
        <v>295</v>
      </c>
      <c r="AJ57" s="123">
        <v>345</v>
      </c>
      <c r="AK57" s="123">
        <v>395</v>
      </c>
      <c r="AL57" s="123">
        <v>445</v>
      </c>
      <c r="AM57" s="123">
        <v>495</v>
      </c>
      <c r="AN57" s="124">
        <v>49</v>
      </c>
    </row>
    <row r="58" spans="1:40" ht="13.5" customHeight="1" x14ac:dyDescent="0.25">
      <c r="A58" s="20"/>
      <c r="B58" s="173">
        <v>10.199999999999999</v>
      </c>
      <c r="C58" s="174">
        <v>9.8000000000000007</v>
      </c>
      <c r="D58" s="174">
        <v>9.4</v>
      </c>
      <c r="E58" s="174">
        <v>9.1</v>
      </c>
      <c r="F58" s="174">
        <v>8.6999999999999993</v>
      </c>
      <c r="G58" s="174">
        <v>8.3000000000000007</v>
      </c>
      <c r="H58" s="175">
        <v>48</v>
      </c>
      <c r="I58" s="88"/>
      <c r="J58" s="184"/>
      <c r="K58" s="111">
        <v>14.2</v>
      </c>
      <c r="L58" s="114">
        <v>45</v>
      </c>
      <c r="M58" s="115">
        <v>14.1</v>
      </c>
      <c r="N58" s="116">
        <v>41</v>
      </c>
      <c r="O58" s="111">
        <v>14.100000000000099</v>
      </c>
      <c r="P58" s="117">
        <v>38</v>
      </c>
      <c r="Q58" s="115">
        <v>13.6</v>
      </c>
      <c r="R58" s="116">
        <v>40</v>
      </c>
      <c r="S58" s="111">
        <v>13.4</v>
      </c>
      <c r="T58" s="117">
        <v>38</v>
      </c>
      <c r="U58" s="115">
        <v>12.6</v>
      </c>
      <c r="V58" s="118">
        <v>42</v>
      </c>
      <c r="W58" s="88"/>
      <c r="X58" s="220"/>
      <c r="Y58" s="176">
        <v>190</v>
      </c>
      <c r="Z58" s="176">
        <v>290</v>
      </c>
      <c r="AA58" s="176">
        <v>190</v>
      </c>
      <c r="AB58" s="176">
        <v>290</v>
      </c>
      <c r="AC58" s="176">
        <v>390</v>
      </c>
      <c r="AD58" s="176">
        <v>490</v>
      </c>
      <c r="AE58" s="177">
        <v>49</v>
      </c>
      <c r="AF58" s="20"/>
      <c r="AG58" s="220"/>
      <c r="AH58" s="119">
        <v>240</v>
      </c>
      <c r="AI58" s="119">
        <v>290</v>
      </c>
      <c r="AJ58" s="119">
        <v>340</v>
      </c>
      <c r="AK58" s="119">
        <v>390</v>
      </c>
      <c r="AL58" s="119">
        <v>440</v>
      </c>
      <c r="AM58" s="119">
        <v>490</v>
      </c>
      <c r="AN58" s="120">
        <v>48</v>
      </c>
    </row>
    <row r="59" spans="1:40" ht="13.5" customHeight="1" x14ac:dyDescent="0.25">
      <c r="A59" s="20"/>
      <c r="B59" s="173">
        <v>10.3</v>
      </c>
      <c r="C59" s="174">
        <v>9.9</v>
      </c>
      <c r="D59" s="174">
        <v>9.5</v>
      </c>
      <c r="E59" s="174"/>
      <c r="F59" s="174"/>
      <c r="G59" s="174"/>
      <c r="H59" s="175">
        <v>47</v>
      </c>
      <c r="I59" s="88"/>
      <c r="J59" s="184"/>
      <c r="K59" s="111">
        <v>14.3</v>
      </c>
      <c r="L59" s="114">
        <v>44</v>
      </c>
      <c r="M59" s="115">
        <v>14.2</v>
      </c>
      <c r="N59" s="116">
        <v>40</v>
      </c>
      <c r="O59" s="111">
        <v>14.200000000000101</v>
      </c>
      <c r="P59" s="117">
        <v>37</v>
      </c>
      <c r="Q59" s="115">
        <v>13.7</v>
      </c>
      <c r="R59" s="116">
        <v>39</v>
      </c>
      <c r="S59" s="111">
        <v>13.5</v>
      </c>
      <c r="T59" s="117">
        <v>37</v>
      </c>
      <c r="U59" s="115">
        <v>12.7</v>
      </c>
      <c r="V59" s="118">
        <v>41</v>
      </c>
      <c r="W59" s="88"/>
      <c r="X59" s="220"/>
      <c r="Y59" s="161">
        <v>180</v>
      </c>
      <c r="Z59" s="161">
        <v>280</v>
      </c>
      <c r="AA59" s="161">
        <v>180</v>
      </c>
      <c r="AB59" s="161">
        <v>280</v>
      </c>
      <c r="AC59" s="161">
        <v>380</v>
      </c>
      <c r="AD59" s="161">
        <v>480</v>
      </c>
      <c r="AE59" s="162">
        <v>48</v>
      </c>
      <c r="AF59" s="20"/>
      <c r="AG59" s="220"/>
      <c r="AH59" s="119">
        <v>235</v>
      </c>
      <c r="AI59" s="119">
        <v>285</v>
      </c>
      <c r="AJ59" s="119">
        <v>335</v>
      </c>
      <c r="AK59" s="119">
        <v>385</v>
      </c>
      <c r="AL59" s="119">
        <v>435</v>
      </c>
      <c r="AM59" s="119">
        <v>485</v>
      </c>
      <c r="AN59" s="120">
        <v>47</v>
      </c>
    </row>
    <row r="60" spans="1:40" ht="13.5" customHeight="1" x14ac:dyDescent="0.25">
      <c r="A60" s="20"/>
      <c r="B60" s="173">
        <v>10.4</v>
      </c>
      <c r="C60" s="174">
        <v>10</v>
      </c>
      <c r="D60" s="174"/>
      <c r="E60" s="174">
        <v>9.1999999999999993</v>
      </c>
      <c r="F60" s="174">
        <v>8.8000000000000007</v>
      </c>
      <c r="G60" s="174">
        <v>8.4</v>
      </c>
      <c r="H60" s="175">
        <v>46</v>
      </c>
      <c r="I60" s="88"/>
      <c r="J60" s="184"/>
      <c r="K60" s="111">
        <v>14.4</v>
      </c>
      <c r="L60" s="114">
        <v>43</v>
      </c>
      <c r="M60" s="115">
        <v>14.3</v>
      </c>
      <c r="N60" s="116">
        <v>39</v>
      </c>
      <c r="O60" s="111">
        <v>14.3000000000001</v>
      </c>
      <c r="P60" s="117">
        <v>37</v>
      </c>
      <c r="Q60" s="115">
        <v>13.8</v>
      </c>
      <c r="R60" s="116">
        <v>38</v>
      </c>
      <c r="S60" s="111">
        <v>13.6</v>
      </c>
      <c r="T60" s="117">
        <v>36</v>
      </c>
      <c r="U60" s="115">
        <v>12.8</v>
      </c>
      <c r="V60" s="118">
        <v>40</v>
      </c>
      <c r="W60" s="88"/>
      <c r="X60" s="220"/>
      <c r="Y60" s="161">
        <v>170</v>
      </c>
      <c r="Z60" s="161">
        <v>270</v>
      </c>
      <c r="AA60" s="161">
        <v>170</v>
      </c>
      <c r="AB60" s="161">
        <v>270</v>
      </c>
      <c r="AC60" s="161">
        <v>370</v>
      </c>
      <c r="AD60" s="161">
        <v>470</v>
      </c>
      <c r="AE60" s="162">
        <v>47</v>
      </c>
      <c r="AF60" s="20"/>
      <c r="AG60" s="220"/>
      <c r="AH60" s="119">
        <v>230</v>
      </c>
      <c r="AI60" s="119">
        <v>280</v>
      </c>
      <c r="AJ60" s="119">
        <v>330</v>
      </c>
      <c r="AK60" s="119">
        <v>380</v>
      </c>
      <c r="AL60" s="119">
        <v>430</v>
      </c>
      <c r="AM60" s="119">
        <v>480</v>
      </c>
      <c r="AN60" s="120">
        <v>46</v>
      </c>
    </row>
    <row r="61" spans="1:40" ht="13.5" customHeight="1" x14ac:dyDescent="0.25">
      <c r="A61" s="20"/>
      <c r="B61" s="173">
        <v>10.5</v>
      </c>
      <c r="C61" s="174"/>
      <c r="D61" s="174">
        <v>9.6</v>
      </c>
      <c r="E61" s="174">
        <v>9.3000000000000007</v>
      </c>
      <c r="F61" s="174">
        <v>8.9</v>
      </c>
      <c r="G61" s="174">
        <v>8.5</v>
      </c>
      <c r="H61" s="175">
        <v>45</v>
      </c>
      <c r="I61" s="88"/>
      <c r="J61" s="184"/>
      <c r="K61" s="111">
        <v>14.5</v>
      </c>
      <c r="L61" s="114">
        <v>42</v>
      </c>
      <c r="M61" s="115">
        <v>14.4</v>
      </c>
      <c r="N61" s="116">
        <v>39</v>
      </c>
      <c r="O61" s="111">
        <v>14.4000000000001</v>
      </c>
      <c r="P61" s="117">
        <v>36</v>
      </c>
      <c r="Q61" s="115">
        <v>13.9</v>
      </c>
      <c r="R61" s="116">
        <v>37</v>
      </c>
      <c r="S61" s="111">
        <v>13.7</v>
      </c>
      <c r="T61" s="117">
        <v>35</v>
      </c>
      <c r="U61" s="115">
        <v>12.9</v>
      </c>
      <c r="V61" s="118">
        <v>39</v>
      </c>
      <c r="W61" s="88"/>
      <c r="X61" s="220"/>
      <c r="Y61" s="161">
        <v>160</v>
      </c>
      <c r="Z61" s="161">
        <v>260</v>
      </c>
      <c r="AA61" s="161">
        <v>160</v>
      </c>
      <c r="AB61" s="161">
        <v>260</v>
      </c>
      <c r="AC61" s="161">
        <v>360</v>
      </c>
      <c r="AD61" s="161">
        <v>460</v>
      </c>
      <c r="AE61" s="162">
        <v>46</v>
      </c>
      <c r="AF61" s="20"/>
      <c r="AG61" s="220"/>
      <c r="AH61" s="119">
        <v>225</v>
      </c>
      <c r="AI61" s="119">
        <v>275</v>
      </c>
      <c r="AJ61" s="119">
        <v>325</v>
      </c>
      <c r="AK61" s="119">
        <v>375</v>
      </c>
      <c r="AL61" s="119">
        <v>425</v>
      </c>
      <c r="AM61" s="119">
        <v>475</v>
      </c>
      <c r="AN61" s="120">
        <v>45</v>
      </c>
    </row>
    <row r="62" spans="1:40" ht="13.5" customHeight="1" x14ac:dyDescent="0.25">
      <c r="A62" s="20"/>
      <c r="B62" s="173">
        <v>10.6</v>
      </c>
      <c r="C62" s="174">
        <v>10.1</v>
      </c>
      <c r="D62" s="174">
        <v>9.6999999999999993</v>
      </c>
      <c r="E62" s="174">
        <v>9.4</v>
      </c>
      <c r="F62" s="174">
        <v>9</v>
      </c>
      <c r="G62" s="174">
        <v>8.6</v>
      </c>
      <c r="H62" s="175">
        <v>44</v>
      </c>
      <c r="I62" s="88"/>
      <c r="J62" s="184"/>
      <c r="K62" s="111">
        <v>14.6</v>
      </c>
      <c r="L62" s="114">
        <v>42</v>
      </c>
      <c r="M62" s="115">
        <v>14.5</v>
      </c>
      <c r="N62" s="116">
        <v>38</v>
      </c>
      <c r="O62" s="111">
        <v>14.500000000000099</v>
      </c>
      <c r="P62" s="117">
        <v>35</v>
      </c>
      <c r="Q62" s="115">
        <v>14</v>
      </c>
      <c r="R62" s="116">
        <v>36</v>
      </c>
      <c r="S62" s="111">
        <v>13.8</v>
      </c>
      <c r="T62" s="117">
        <v>35</v>
      </c>
      <c r="U62" s="115">
        <v>13</v>
      </c>
      <c r="V62" s="118">
        <v>38</v>
      </c>
      <c r="W62" s="88"/>
      <c r="X62" s="220"/>
      <c r="Y62" s="161">
        <v>150</v>
      </c>
      <c r="Z62" s="161">
        <v>250</v>
      </c>
      <c r="AA62" s="161">
        <v>150</v>
      </c>
      <c r="AB62" s="161">
        <v>250</v>
      </c>
      <c r="AC62" s="161">
        <v>350</v>
      </c>
      <c r="AD62" s="161">
        <v>450</v>
      </c>
      <c r="AE62" s="162">
        <v>45</v>
      </c>
      <c r="AF62" s="20"/>
      <c r="AG62" s="220"/>
      <c r="AH62" s="119">
        <v>220</v>
      </c>
      <c r="AI62" s="119">
        <v>270</v>
      </c>
      <c r="AJ62" s="119">
        <v>320</v>
      </c>
      <c r="AK62" s="119">
        <v>370</v>
      </c>
      <c r="AL62" s="119">
        <v>420</v>
      </c>
      <c r="AM62" s="119">
        <v>470</v>
      </c>
      <c r="AN62" s="120">
        <v>44</v>
      </c>
    </row>
    <row r="63" spans="1:40" ht="13.5" customHeight="1" x14ac:dyDescent="0.25">
      <c r="A63" s="20"/>
      <c r="B63" s="173">
        <v>10.7</v>
      </c>
      <c r="C63" s="174">
        <v>10.199999999999999</v>
      </c>
      <c r="D63" s="174">
        <v>9.8000000000000007</v>
      </c>
      <c r="E63" s="174">
        <v>9.5</v>
      </c>
      <c r="F63" s="174">
        <v>9.1</v>
      </c>
      <c r="G63" s="174">
        <v>8.6999999999999993</v>
      </c>
      <c r="H63" s="175">
        <v>43</v>
      </c>
      <c r="I63" s="88"/>
      <c r="J63" s="184"/>
      <c r="K63" s="111">
        <v>14.7</v>
      </c>
      <c r="L63" s="114">
        <v>41</v>
      </c>
      <c r="M63" s="115">
        <v>14.6</v>
      </c>
      <c r="N63" s="116">
        <v>37</v>
      </c>
      <c r="O63" s="111">
        <v>14.600000000000099</v>
      </c>
      <c r="P63" s="117">
        <v>34</v>
      </c>
      <c r="Q63" s="115">
        <v>14.1</v>
      </c>
      <c r="R63" s="116">
        <v>36</v>
      </c>
      <c r="S63" s="111">
        <v>13.9</v>
      </c>
      <c r="T63" s="117">
        <v>34</v>
      </c>
      <c r="U63" s="115">
        <v>13.1</v>
      </c>
      <c r="V63" s="118">
        <v>37</v>
      </c>
      <c r="W63" s="88"/>
      <c r="X63" s="220"/>
      <c r="Y63" s="161">
        <v>140</v>
      </c>
      <c r="Z63" s="161">
        <v>240</v>
      </c>
      <c r="AA63" s="161">
        <v>140</v>
      </c>
      <c r="AB63" s="161">
        <v>240</v>
      </c>
      <c r="AC63" s="161">
        <v>340</v>
      </c>
      <c r="AD63" s="161">
        <v>440</v>
      </c>
      <c r="AE63" s="162">
        <v>44</v>
      </c>
      <c r="AF63" s="20"/>
      <c r="AG63" s="220"/>
      <c r="AH63" s="119">
        <v>215</v>
      </c>
      <c r="AI63" s="119">
        <v>265</v>
      </c>
      <c r="AJ63" s="119">
        <v>315</v>
      </c>
      <c r="AK63" s="119">
        <v>365</v>
      </c>
      <c r="AL63" s="119">
        <v>415</v>
      </c>
      <c r="AM63" s="119">
        <v>465</v>
      </c>
      <c r="AN63" s="120">
        <v>43</v>
      </c>
    </row>
    <row r="64" spans="1:40" ht="13.5" customHeight="1" x14ac:dyDescent="0.25">
      <c r="A64" s="20"/>
      <c r="B64" s="173">
        <v>10.8</v>
      </c>
      <c r="C64" s="174">
        <v>10.3</v>
      </c>
      <c r="D64" s="174">
        <v>9.9</v>
      </c>
      <c r="E64" s="174">
        <v>9.6</v>
      </c>
      <c r="F64" s="174">
        <v>9.1999999999999993</v>
      </c>
      <c r="G64" s="174">
        <v>8.8000000000000007</v>
      </c>
      <c r="H64" s="175">
        <v>42</v>
      </c>
      <c r="I64" s="88"/>
      <c r="J64" s="184"/>
      <c r="K64" s="111">
        <v>14.8</v>
      </c>
      <c r="L64" s="114">
        <v>40</v>
      </c>
      <c r="M64" s="115">
        <v>14.7</v>
      </c>
      <c r="N64" s="116">
        <v>36</v>
      </c>
      <c r="O64" s="111">
        <v>14.700000000000101</v>
      </c>
      <c r="P64" s="117">
        <v>33</v>
      </c>
      <c r="Q64" s="115">
        <v>14.2</v>
      </c>
      <c r="R64" s="116">
        <v>35</v>
      </c>
      <c r="S64" s="111">
        <v>14</v>
      </c>
      <c r="T64" s="117">
        <v>33</v>
      </c>
      <c r="U64" s="115">
        <v>13.2</v>
      </c>
      <c r="V64" s="118">
        <v>37</v>
      </c>
      <c r="W64" s="88"/>
      <c r="X64" s="220"/>
      <c r="Y64" s="161">
        <v>130</v>
      </c>
      <c r="Z64" s="161">
        <v>230</v>
      </c>
      <c r="AA64" s="161">
        <v>130</v>
      </c>
      <c r="AB64" s="161">
        <v>230</v>
      </c>
      <c r="AC64" s="161">
        <v>330</v>
      </c>
      <c r="AD64" s="161">
        <v>430</v>
      </c>
      <c r="AE64" s="162">
        <v>43</v>
      </c>
      <c r="AF64" s="20"/>
      <c r="AG64" s="220"/>
      <c r="AH64" s="119">
        <v>210</v>
      </c>
      <c r="AI64" s="119">
        <v>260</v>
      </c>
      <c r="AJ64" s="119">
        <v>310</v>
      </c>
      <c r="AK64" s="119">
        <v>360</v>
      </c>
      <c r="AL64" s="119">
        <v>410</v>
      </c>
      <c r="AM64" s="119">
        <v>460</v>
      </c>
      <c r="AN64" s="120">
        <v>42</v>
      </c>
    </row>
    <row r="65" spans="1:40" ht="13.5" customHeight="1" x14ac:dyDescent="0.25">
      <c r="A65" s="20"/>
      <c r="B65" s="173">
        <v>10.9</v>
      </c>
      <c r="C65" s="174">
        <v>10.4</v>
      </c>
      <c r="D65" s="174">
        <v>10</v>
      </c>
      <c r="E65" s="174">
        <v>9.7000000000000099</v>
      </c>
      <c r="F65" s="174">
        <v>9.3000000000000007</v>
      </c>
      <c r="G65" s="174">
        <v>8.9</v>
      </c>
      <c r="H65" s="175">
        <v>41</v>
      </c>
      <c r="I65" s="88"/>
      <c r="J65" s="184"/>
      <c r="K65" s="111">
        <v>14.9</v>
      </c>
      <c r="L65" s="114">
        <v>39</v>
      </c>
      <c r="M65" s="115">
        <v>14.8</v>
      </c>
      <c r="N65" s="116">
        <v>35</v>
      </c>
      <c r="O65" s="111">
        <v>14.8000000000001</v>
      </c>
      <c r="P65" s="117">
        <v>32</v>
      </c>
      <c r="Q65" s="115">
        <v>14.3</v>
      </c>
      <c r="R65" s="116">
        <v>34</v>
      </c>
      <c r="S65" s="111">
        <v>14.1</v>
      </c>
      <c r="T65" s="117">
        <v>32</v>
      </c>
      <c r="U65" s="115">
        <v>13.3</v>
      </c>
      <c r="V65" s="118">
        <v>36</v>
      </c>
      <c r="W65" s="88"/>
      <c r="X65" s="220"/>
      <c r="Y65" s="161">
        <v>120</v>
      </c>
      <c r="Z65" s="161">
        <v>220</v>
      </c>
      <c r="AA65" s="161">
        <v>120</v>
      </c>
      <c r="AB65" s="161">
        <v>220</v>
      </c>
      <c r="AC65" s="161">
        <v>320</v>
      </c>
      <c r="AD65" s="161">
        <v>420</v>
      </c>
      <c r="AE65" s="162">
        <v>42</v>
      </c>
      <c r="AG65" s="220"/>
      <c r="AH65" s="119">
        <v>205</v>
      </c>
      <c r="AI65" s="119">
        <v>255</v>
      </c>
      <c r="AJ65" s="119">
        <v>305</v>
      </c>
      <c r="AK65" s="119">
        <v>355</v>
      </c>
      <c r="AL65" s="119">
        <v>405</v>
      </c>
      <c r="AM65" s="119">
        <v>455</v>
      </c>
      <c r="AN65" s="120">
        <v>41</v>
      </c>
    </row>
    <row r="66" spans="1:40" ht="13.5" customHeight="1" x14ac:dyDescent="0.25">
      <c r="A66" s="20"/>
      <c r="B66" s="173">
        <v>11</v>
      </c>
      <c r="C66" s="174">
        <v>10.5</v>
      </c>
      <c r="D66" s="174"/>
      <c r="E66" s="174"/>
      <c r="F66" s="174"/>
      <c r="G66" s="174">
        <v>9</v>
      </c>
      <c r="H66" s="175">
        <v>40</v>
      </c>
      <c r="I66" s="88"/>
      <c r="J66" s="184"/>
      <c r="K66" s="111">
        <v>15</v>
      </c>
      <c r="L66" s="114">
        <v>39</v>
      </c>
      <c r="M66" s="115">
        <v>14.9</v>
      </c>
      <c r="N66" s="116">
        <v>35</v>
      </c>
      <c r="O66" s="111">
        <v>14.9000000000001</v>
      </c>
      <c r="P66" s="117">
        <v>32</v>
      </c>
      <c r="Q66" s="115">
        <v>14.4</v>
      </c>
      <c r="R66" s="116">
        <v>33</v>
      </c>
      <c r="S66" s="111">
        <v>14.2</v>
      </c>
      <c r="T66" s="117">
        <v>31</v>
      </c>
      <c r="U66" s="115">
        <v>13.4</v>
      </c>
      <c r="V66" s="118">
        <v>35</v>
      </c>
      <c r="W66" s="88"/>
      <c r="X66" s="220"/>
      <c r="Y66" s="161">
        <v>110</v>
      </c>
      <c r="Z66" s="161">
        <v>210</v>
      </c>
      <c r="AA66" s="161">
        <v>110</v>
      </c>
      <c r="AB66" s="161">
        <v>210</v>
      </c>
      <c r="AC66" s="161">
        <v>310</v>
      </c>
      <c r="AD66" s="161">
        <v>410</v>
      </c>
      <c r="AE66" s="162">
        <v>41</v>
      </c>
      <c r="AG66" s="220"/>
      <c r="AH66" s="108">
        <v>200</v>
      </c>
      <c r="AI66" s="108">
        <v>250</v>
      </c>
      <c r="AJ66" s="108">
        <v>300</v>
      </c>
      <c r="AK66" s="108">
        <v>350</v>
      </c>
      <c r="AL66" s="108">
        <v>400</v>
      </c>
      <c r="AM66" s="108">
        <v>450</v>
      </c>
      <c r="AN66" s="122">
        <v>40</v>
      </c>
    </row>
    <row r="67" spans="1:40" ht="13.5" customHeight="1" x14ac:dyDescent="0.25">
      <c r="A67" s="20"/>
      <c r="B67" s="173">
        <v>11.1</v>
      </c>
      <c r="C67" s="174">
        <v>10.6</v>
      </c>
      <c r="D67" s="174">
        <v>10.1</v>
      </c>
      <c r="E67" s="174">
        <v>9.8000000000000007</v>
      </c>
      <c r="F67" s="174">
        <v>9.4</v>
      </c>
      <c r="G67" s="174">
        <v>9.1</v>
      </c>
      <c r="H67" s="175">
        <v>39</v>
      </c>
      <c r="I67" s="88"/>
      <c r="J67" s="184"/>
      <c r="K67" s="111">
        <v>15.1</v>
      </c>
      <c r="L67" s="114">
        <v>38</v>
      </c>
      <c r="M67" s="115">
        <v>15</v>
      </c>
      <c r="N67" s="116">
        <v>34</v>
      </c>
      <c r="O67" s="111">
        <v>15.000000000000099</v>
      </c>
      <c r="P67" s="117">
        <v>31</v>
      </c>
      <c r="Q67" s="115">
        <v>14.5</v>
      </c>
      <c r="R67" s="116">
        <v>32</v>
      </c>
      <c r="S67" s="111">
        <v>14.3</v>
      </c>
      <c r="T67" s="117">
        <v>30</v>
      </c>
      <c r="U67" s="115">
        <v>13.5</v>
      </c>
      <c r="V67" s="118">
        <v>34</v>
      </c>
      <c r="W67" s="88"/>
      <c r="X67" s="220"/>
      <c r="Y67" s="163">
        <v>100</v>
      </c>
      <c r="Z67" s="163">
        <v>200</v>
      </c>
      <c r="AA67" s="163">
        <v>100</v>
      </c>
      <c r="AB67" s="163">
        <v>200</v>
      </c>
      <c r="AC67" s="163">
        <v>300</v>
      </c>
      <c r="AD67" s="163">
        <v>400</v>
      </c>
      <c r="AE67" s="164">
        <v>40</v>
      </c>
      <c r="AG67" s="220"/>
      <c r="AH67" s="123">
        <v>195</v>
      </c>
      <c r="AI67" s="123">
        <v>245</v>
      </c>
      <c r="AJ67" s="123">
        <v>295</v>
      </c>
      <c r="AK67" s="123">
        <v>345</v>
      </c>
      <c r="AL67" s="123">
        <v>395</v>
      </c>
      <c r="AM67" s="123">
        <v>445</v>
      </c>
      <c r="AN67" s="124">
        <v>39</v>
      </c>
    </row>
    <row r="68" spans="1:40" ht="13.5" customHeight="1" x14ac:dyDescent="0.25">
      <c r="A68" s="20"/>
      <c r="B68" s="173">
        <v>11.2</v>
      </c>
      <c r="C68" s="174">
        <v>10.7</v>
      </c>
      <c r="D68" s="174">
        <v>10.199999999999999</v>
      </c>
      <c r="E68" s="174">
        <v>9.9</v>
      </c>
      <c r="F68" s="174">
        <v>9.5</v>
      </c>
      <c r="G68" s="174">
        <v>9.1999999999999993</v>
      </c>
      <c r="H68" s="175">
        <v>38</v>
      </c>
      <c r="I68" s="88"/>
      <c r="J68" s="184"/>
      <c r="K68" s="111">
        <v>15.2</v>
      </c>
      <c r="L68" s="114">
        <v>37</v>
      </c>
      <c r="M68" s="115">
        <v>15.1</v>
      </c>
      <c r="N68" s="116">
        <v>33</v>
      </c>
      <c r="O68" s="111">
        <v>15.100000000000099</v>
      </c>
      <c r="P68" s="117">
        <v>30</v>
      </c>
      <c r="Q68" s="115">
        <v>14.6</v>
      </c>
      <c r="R68" s="116">
        <v>31</v>
      </c>
      <c r="S68" s="111">
        <v>14.4</v>
      </c>
      <c r="T68" s="117">
        <v>29</v>
      </c>
      <c r="U68" s="115">
        <v>13.6</v>
      </c>
      <c r="V68" s="118">
        <v>33</v>
      </c>
      <c r="W68" s="88"/>
      <c r="X68" s="220"/>
      <c r="Y68" s="176">
        <v>90</v>
      </c>
      <c r="Z68" s="176">
        <v>190</v>
      </c>
      <c r="AA68" s="176">
        <v>90</v>
      </c>
      <c r="AB68" s="176">
        <v>190</v>
      </c>
      <c r="AC68" s="176">
        <v>290</v>
      </c>
      <c r="AD68" s="176">
        <v>390</v>
      </c>
      <c r="AE68" s="177">
        <v>39</v>
      </c>
      <c r="AG68" s="220"/>
      <c r="AH68" s="119">
        <v>190</v>
      </c>
      <c r="AI68" s="119">
        <v>240</v>
      </c>
      <c r="AJ68" s="119">
        <v>290</v>
      </c>
      <c r="AK68" s="119">
        <v>340</v>
      </c>
      <c r="AL68" s="119">
        <v>390</v>
      </c>
      <c r="AM68" s="119">
        <v>440</v>
      </c>
      <c r="AN68" s="120">
        <v>38</v>
      </c>
    </row>
    <row r="69" spans="1:40" ht="13.5" customHeight="1" x14ac:dyDescent="0.25">
      <c r="A69" s="20"/>
      <c r="B69" s="173">
        <v>11.3</v>
      </c>
      <c r="C69" s="174">
        <v>10.8</v>
      </c>
      <c r="D69" s="174">
        <v>10.3</v>
      </c>
      <c r="E69" s="174">
        <v>10</v>
      </c>
      <c r="F69" s="174">
        <v>9.6</v>
      </c>
      <c r="G69" s="174">
        <v>9.3000000000000007</v>
      </c>
      <c r="H69" s="175">
        <v>37</v>
      </c>
      <c r="I69" s="88"/>
      <c r="J69" s="184"/>
      <c r="K69" s="111">
        <v>15.3</v>
      </c>
      <c r="L69" s="114">
        <v>36</v>
      </c>
      <c r="M69" s="115">
        <v>15.2</v>
      </c>
      <c r="N69" s="116">
        <v>32</v>
      </c>
      <c r="O69" s="111">
        <v>15.200000000000101</v>
      </c>
      <c r="P69" s="117">
        <v>29</v>
      </c>
      <c r="Q69" s="115">
        <v>14.7</v>
      </c>
      <c r="R69" s="116">
        <v>30</v>
      </c>
      <c r="S69" s="111">
        <v>14.5</v>
      </c>
      <c r="T69" s="117">
        <v>28</v>
      </c>
      <c r="U69" s="115">
        <v>13.7</v>
      </c>
      <c r="V69" s="118">
        <v>32</v>
      </c>
      <c r="W69" s="88"/>
      <c r="X69" s="220"/>
      <c r="Y69" s="161">
        <v>80</v>
      </c>
      <c r="Z69" s="161">
        <v>180</v>
      </c>
      <c r="AA69" s="161">
        <v>80</v>
      </c>
      <c r="AB69" s="161">
        <v>180</v>
      </c>
      <c r="AC69" s="161">
        <v>280</v>
      </c>
      <c r="AD69" s="161">
        <v>380</v>
      </c>
      <c r="AE69" s="162">
        <v>38</v>
      </c>
      <c r="AG69" s="220"/>
      <c r="AH69" s="119">
        <v>185</v>
      </c>
      <c r="AI69" s="119">
        <v>235</v>
      </c>
      <c r="AJ69" s="119">
        <v>285</v>
      </c>
      <c r="AK69" s="119">
        <v>335</v>
      </c>
      <c r="AL69" s="119">
        <v>385</v>
      </c>
      <c r="AM69" s="119">
        <v>435</v>
      </c>
      <c r="AN69" s="120">
        <v>37</v>
      </c>
    </row>
    <row r="70" spans="1:40" ht="13.5" customHeight="1" x14ac:dyDescent="0.25">
      <c r="A70" s="20"/>
      <c r="B70" s="173">
        <v>11.4</v>
      </c>
      <c r="C70" s="174"/>
      <c r="D70" s="174">
        <v>10.4</v>
      </c>
      <c r="E70" s="174">
        <v>10.1</v>
      </c>
      <c r="F70" s="174">
        <v>9.6999999999999993</v>
      </c>
      <c r="G70" s="174">
        <v>9.4</v>
      </c>
      <c r="H70" s="175">
        <v>36</v>
      </c>
      <c r="I70" s="88"/>
      <c r="J70" s="184"/>
      <c r="K70" s="111">
        <v>15.4</v>
      </c>
      <c r="L70" s="114">
        <v>36</v>
      </c>
      <c r="M70" s="115">
        <v>15.3</v>
      </c>
      <c r="N70" s="116">
        <v>31</v>
      </c>
      <c r="O70" s="111">
        <v>15.3000000000001</v>
      </c>
      <c r="P70" s="117">
        <v>28</v>
      </c>
      <c r="Q70" s="115">
        <v>14.8</v>
      </c>
      <c r="R70" s="116">
        <v>29</v>
      </c>
      <c r="S70" s="111">
        <v>14.6</v>
      </c>
      <c r="T70" s="117">
        <v>27</v>
      </c>
      <c r="U70" s="115">
        <v>13.8</v>
      </c>
      <c r="V70" s="118">
        <v>31</v>
      </c>
      <c r="W70" s="88"/>
      <c r="X70" s="220"/>
      <c r="Y70" s="161">
        <v>70</v>
      </c>
      <c r="Z70" s="161">
        <v>170</v>
      </c>
      <c r="AA70" s="161">
        <v>70</v>
      </c>
      <c r="AB70" s="161">
        <v>170</v>
      </c>
      <c r="AC70" s="161">
        <v>270</v>
      </c>
      <c r="AD70" s="161">
        <v>370</v>
      </c>
      <c r="AE70" s="162">
        <v>37</v>
      </c>
      <c r="AG70" s="220"/>
      <c r="AH70" s="119">
        <v>180</v>
      </c>
      <c r="AI70" s="119">
        <v>230</v>
      </c>
      <c r="AJ70" s="119">
        <v>280</v>
      </c>
      <c r="AK70" s="119">
        <v>330</v>
      </c>
      <c r="AL70" s="119">
        <v>380</v>
      </c>
      <c r="AM70" s="119">
        <v>430</v>
      </c>
      <c r="AN70" s="120">
        <v>36</v>
      </c>
    </row>
    <row r="71" spans="1:40" ht="13.5" customHeight="1" x14ac:dyDescent="0.25">
      <c r="A71" s="20"/>
      <c r="B71" s="173">
        <v>11.5</v>
      </c>
      <c r="C71" s="174">
        <v>10.9</v>
      </c>
      <c r="D71" s="174">
        <v>10.5</v>
      </c>
      <c r="E71" s="174">
        <v>10.199999999999999</v>
      </c>
      <c r="F71" s="174">
        <v>9.8000000000000007</v>
      </c>
      <c r="G71" s="174">
        <v>9.5</v>
      </c>
      <c r="H71" s="175">
        <v>35</v>
      </c>
      <c r="I71" s="88"/>
      <c r="J71" s="184"/>
      <c r="K71" s="111">
        <v>15.5</v>
      </c>
      <c r="L71" s="114">
        <v>35</v>
      </c>
      <c r="M71" s="115">
        <v>15.4</v>
      </c>
      <c r="N71" s="116">
        <v>30</v>
      </c>
      <c r="O71" s="111">
        <v>15.4000000000001</v>
      </c>
      <c r="P71" s="117">
        <v>27</v>
      </c>
      <c r="Q71" s="115">
        <v>14.9</v>
      </c>
      <c r="R71" s="116">
        <v>28</v>
      </c>
      <c r="S71" s="111">
        <v>14.7</v>
      </c>
      <c r="T71" s="117">
        <v>26</v>
      </c>
      <c r="U71" s="115">
        <v>13.9</v>
      </c>
      <c r="V71" s="118">
        <v>30</v>
      </c>
      <c r="W71" s="88"/>
      <c r="X71" s="220"/>
      <c r="Y71" s="161">
        <v>60</v>
      </c>
      <c r="Z71" s="161">
        <v>160</v>
      </c>
      <c r="AA71" s="161">
        <v>60</v>
      </c>
      <c r="AB71" s="161">
        <v>160</v>
      </c>
      <c r="AC71" s="161">
        <v>260</v>
      </c>
      <c r="AD71" s="161">
        <v>360</v>
      </c>
      <c r="AE71" s="162">
        <v>36</v>
      </c>
      <c r="AG71" s="220"/>
      <c r="AH71" s="119">
        <v>175</v>
      </c>
      <c r="AI71" s="119">
        <v>225</v>
      </c>
      <c r="AJ71" s="119">
        <v>275</v>
      </c>
      <c r="AK71" s="119">
        <v>325</v>
      </c>
      <c r="AL71" s="119">
        <v>375</v>
      </c>
      <c r="AM71" s="119">
        <v>425</v>
      </c>
      <c r="AN71" s="120">
        <v>35</v>
      </c>
    </row>
    <row r="72" spans="1:40" ht="13.5" customHeight="1" x14ac:dyDescent="0.25">
      <c r="A72" s="20"/>
      <c r="B72" s="173">
        <v>11.6</v>
      </c>
      <c r="C72" s="174">
        <v>11</v>
      </c>
      <c r="D72" s="174"/>
      <c r="E72" s="174">
        <v>10.3</v>
      </c>
      <c r="F72" s="174"/>
      <c r="G72" s="174"/>
      <c r="H72" s="175">
        <v>34</v>
      </c>
      <c r="I72" s="88"/>
      <c r="J72" s="184"/>
      <c r="K72" s="111">
        <v>15.6</v>
      </c>
      <c r="L72" s="114">
        <v>34</v>
      </c>
      <c r="M72" s="115">
        <v>15.5</v>
      </c>
      <c r="N72" s="116">
        <v>30</v>
      </c>
      <c r="O72" s="111">
        <v>15.500000000000099</v>
      </c>
      <c r="P72" s="117">
        <v>26</v>
      </c>
      <c r="Q72" s="115">
        <v>15</v>
      </c>
      <c r="R72" s="116">
        <v>27</v>
      </c>
      <c r="S72" s="111">
        <v>14.8</v>
      </c>
      <c r="T72" s="117">
        <v>25</v>
      </c>
      <c r="U72" s="115">
        <v>14</v>
      </c>
      <c r="V72" s="118">
        <v>29</v>
      </c>
      <c r="W72" s="88"/>
      <c r="X72" s="220"/>
      <c r="Y72" s="161">
        <v>50</v>
      </c>
      <c r="Z72" s="161">
        <v>150</v>
      </c>
      <c r="AA72" s="161">
        <v>50</v>
      </c>
      <c r="AB72" s="161">
        <v>150</v>
      </c>
      <c r="AC72" s="161">
        <v>250</v>
      </c>
      <c r="AD72" s="161">
        <v>350</v>
      </c>
      <c r="AE72" s="162">
        <v>35</v>
      </c>
      <c r="AG72" s="220"/>
      <c r="AH72" s="119">
        <v>170</v>
      </c>
      <c r="AI72" s="119">
        <v>220</v>
      </c>
      <c r="AJ72" s="119">
        <v>270</v>
      </c>
      <c r="AK72" s="119">
        <v>320</v>
      </c>
      <c r="AL72" s="119">
        <v>370</v>
      </c>
      <c r="AM72" s="119">
        <v>420</v>
      </c>
      <c r="AN72" s="120">
        <v>34</v>
      </c>
    </row>
    <row r="73" spans="1:40" ht="13.5" customHeight="1" x14ac:dyDescent="0.25">
      <c r="A73" s="20"/>
      <c r="B73" s="173">
        <v>11.7</v>
      </c>
      <c r="C73" s="174">
        <v>11.1</v>
      </c>
      <c r="D73" s="174">
        <v>10.6</v>
      </c>
      <c r="E73" s="174"/>
      <c r="F73" s="174">
        <v>9.9</v>
      </c>
      <c r="G73" s="174">
        <v>9.6</v>
      </c>
      <c r="H73" s="175">
        <v>33</v>
      </c>
      <c r="I73" s="88"/>
      <c r="J73" s="184"/>
      <c r="K73" s="111">
        <v>15.7</v>
      </c>
      <c r="L73" s="114">
        <v>33</v>
      </c>
      <c r="M73" s="115">
        <v>15.6</v>
      </c>
      <c r="N73" s="116">
        <v>29</v>
      </c>
      <c r="O73" s="111">
        <v>15.600000000000099</v>
      </c>
      <c r="P73" s="117">
        <v>26</v>
      </c>
      <c r="Q73" s="115">
        <v>15.1</v>
      </c>
      <c r="R73" s="116">
        <v>26</v>
      </c>
      <c r="S73" s="111">
        <v>14.9</v>
      </c>
      <c r="T73" s="117">
        <v>24</v>
      </c>
      <c r="U73" s="115">
        <v>14.1</v>
      </c>
      <c r="V73" s="118">
        <v>29</v>
      </c>
      <c r="W73" s="88"/>
      <c r="X73" s="220"/>
      <c r="Y73" s="161">
        <v>40</v>
      </c>
      <c r="Z73" s="161">
        <v>140</v>
      </c>
      <c r="AA73" s="161">
        <v>40</v>
      </c>
      <c r="AB73" s="161">
        <v>140</v>
      </c>
      <c r="AC73" s="161">
        <v>240</v>
      </c>
      <c r="AD73" s="161">
        <v>340</v>
      </c>
      <c r="AE73" s="162">
        <v>34</v>
      </c>
      <c r="AG73" s="220"/>
      <c r="AH73" s="119">
        <v>165</v>
      </c>
      <c r="AI73" s="119">
        <v>215</v>
      </c>
      <c r="AJ73" s="119">
        <v>265</v>
      </c>
      <c r="AK73" s="119">
        <v>315</v>
      </c>
      <c r="AL73" s="119">
        <v>365</v>
      </c>
      <c r="AM73" s="119">
        <v>415</v>
      </c>
      <c r="AN73" s="120">
        <v>33</v>
      </c>
    </row>
    <row r="74" spans="1:40" ht="13.5" customHeight="1" x14ac:dyDescent="0.25">
      <c r="A74" s="20"/>
      <c r="B74" s="173">
        <v>11.8</v>
      </c>
      <c r="C74" s="174">
        <v>11.2</v>
      </c>
      <c r="D74" s="174">
        <v>10.7</v>
      </c>
      <c r="E74" s="174">
        <v>10.4</v>
      </c>
      <c r="F74" s="174">
        <v>10</v>
      </c>
      <c r="G74" s="174"/>
      <c r="H74" s="175">
        <v>32</v>
      </c>
      <c r="I74" s="88"/>
      <c r="J74" s="184"/>
      <c r="K74" s="111">
        <v>15.8</v>
      </c>
      <c r="L74" s="114">
        <v>32</v>
      </c>
      <c r="M74" s="115">
        <v>15.7</v>
      </c>
      <c r="N74" s="116">
        <v>28</v>
      </c>
      <c r="O74" s="111">
        <v>15.700000000000101</v>
      </c>
      <c r="P74" s="117">
        <v>25</v>
      </c>
      <c r="Q74" s="115">
        <v>15.2</v>
      </c>
      <c r="R74" s="116">
        <v>25</v>
      </c>
      <c r="S74" s="111">
        <v>15</v>
      </c>
      <c r="T74" s="117">
        <v>23</v>
      </c>
      <c r="U74" s="115">
        <v>14.2</v>
      </c>
      <c r="V74" s="118">
        <v>28</v>
      </c>
      <c r="W74" s="88"/>
      <c r="X74" s="220"/>
      <c r="Y74" s="161">
        <v>30</v>
      </c>
      <c r="Z74" s="161">
        <v>130</v>
      </c>
      <c r="AA74" s="161">
        <v>30</v>
      </c>
      <c r="AB74" s="161">
        <v>130</v>
      </c>
      <c r="AC74" s="161">
        <v>230</v>
      </c>
      <c r="AD74" s="161">
        <v>330</v>
      </c>
      <c r="AE74" s="162">
        <v>33</v>
      </c>
      <c r="AG74" s="220"/>
      <c r="AH74" s="119">
        <v>160</v>
      </c>
      <c r="AI74" s="119">
        <v>210</v>
      </c>
      <c r="AJ74" s="119">
        <v>260</v>
      </c>
      <c r="AK74" s="119">
        <v>310</v>
      </c>
      <c r="AL74" s="119">
        <v>360</v>
      </c>
      <c r="AM74" s="119">
        <v>410</v>
      </c>
      <c r="AN74" s="120">
        <v>32</v>
      </c>
    </row>
    <row r="75" spans="1:40" ht="13.5" customHeight="1" x14ac:dyDescent="0.25">
      <c r="A75" s="20"/>
      <c r="B75" s="173">
        <v>11.9</v>
      </c>
      <c r="C75" s="174">
        <v>11.3</v>
      </c>
      <c r="D75" s="174">
        <v>10.8</v>
      </c>
      <c r="E75" s="174">
        <v>10.5</v>
      </c>
      <c r="F75" s="174">
        <v>10.1</v>
      </c>
      <c r="G75" s="174">
        <v>9.6999999999999993</v>
      </c>
      <c r="H75" s="175">
        <v>31</v>
      </c>
      <c r="I75" s="88"/>
      <c r="J75" s="184"/>
      <c r="K75" s="111">
        <v>15.9</v>
      </c>
      <c r="L75" s="114">
        <v>32</v>
      </c>
      <c r="M75" s="115">
        <v>15.8</v>
      </c>
      <c r="N75" s="116">
        <v>27</v>
      </c>
      <c r="O75" s="111">
        <v>15.8000000000001</v>
      </c>
      <c r="P75" s="117">
        <v>24</v>
      </c>
      <c r="Q75" s="115">
        <v>15.3</v>
      </c>
      <c r="R75" s="116">
        <v>24</v>
      </c>
      <c r="S75" s="111">
        <v>15.1</v>
      </c>
      <c r="T75" s="117">
        <v>22</v>
      </c>
      <c r="U75" s="115">
        <v>14.3</v>
      </c>
      <c r="V75" s="118">
        <v>27</v>
      </c>
      <c r="W75" s="88"/>
      <c r="X75" s="220"/>
      <c r="Y75" s="161">
        <v>20</v>
      </c>
      <c r="Z75" s="161">
        <v>120</v>
      </c>
      <c r="AA75" s="161">
        <v>20</v>
      </c>
      <c r="AB75" s="161">
        <v>120</v>
      </c>
      <c r="AC75" s="161">
        <v>220</v>
      </c>
      <c r="AD75" s="161">
        <v>320</v>
      </c>
      <c r="AE75" s="162">
        <v>32</v>
      </c>
      <c r="AG75" s="220"/>
      <c r="AH75" s="119">
        <v>155</v>
      </c>
      <c r="AI75" s="119">
        <v>205</v>
      </c>
      <c r="AJ75" s="119">
        <v>255</v>
      </c>
      <c r="AK75" s="119">
        <v>305</v>
      </c>
      <c r="AL75" s="119">
        <v>355</v>
      </c>
      <c r="AM75" s="119">
        <v>405</v>
      </c>
      <c r="AN75" s="120">
        <v>31</v>
      </c>
    </row>
    <row r="76" spans="1:40" ht="13.5" customHeight="1" x14ac:dyDescent="0.25">
      <c r="A76" s="20"/>
      <c r="B76" s="178"/>
      <c r="C76" s="174">
        <v>11.4</v>
      </c>
      <c r="D76" s="174">
        <v>10.9</v>
      </c>
      <c r="E76" s="179"/>
      <c r="F76" s="179"/>
      <c r="G76" s="179"/>
      <c r="H76" s="175">
        <v>30</v>
      </c>
      <c r="I76" s="88"/>
      <c r="J76" s="184"/>
      <c r="K76" s="142">
        <v>16</v>
      </c>
      <c r="L76" s="114">
        <v>31</v>
      </c>
      <c r="M76" s="115">
        <v>15.9</v>
      </c>
      <c r="N76" s="116">
        <v>26</v>
      </c>
      <c r="O76" s="111">
        <v>15.9000000000001</v>
      </c>
      <c r="P76" s="117">
        <v>23</v>
      </c>
      <c r="Q76" s="144">
        <v>15.4</v>
      </c>
      <c r="R76" s="116">
        <v>23</v>
      </c>
      <c r="S76" s="142">
        <v>15.2</v>
      </c>
      <c r="T76" s="117">
        <v>21</v>
      </c>
      <c r="U76" s="144">
        <v>14.4</v>
      </c>
      <c r="V76" s="118">
        <v>26</v>
      </c>
      <c r="W76" s="88"/>
      <c r="X76" s="220"/>
      <c r="Y76" s="161">
        <v>10</v>
      </c>
      <c r="Z76" s="161">
        <v>110</v>
      </c>
      <c r="AA76" s="161">
        <v>10</v>
      </c>
      <c r="AB76" s="161">
        <v>110</v>
      </c>
      <c r="AC76" s="161">
        <v>210</v>
      </c>
      <c r="AD76" s="161">
        <v>310</v>
      </c>
      <c r="AE76" s="162">
        <v>31</v>
      </c>
      <c r="AG76" s="220"/>
      <c r="AH76" s="108">
        <v>150</v>
      </c>
      <c r="AI76" s="108">
        <v>200</v>
      </c>
      <c r="AJ76" s="108">
        <v>250</v>
      </c>
      <c r="AK76" s="108">
        <v>300</v>
      </c>
      <c r="AL76" s="108">
        <v>350</v>
      </c>
      <c r="AM76" s="108">
        <v>400</v>
      </c>
      <c r="AN76" s="122">
        <v>30</v>
      </c>
    </row>
    <row r="77" spans="1:40" ht="13.5" customHeight="1" x14ac:dyDescent="0.25">
      <c r="A77" s="20"/>
      <c r="B77" s="173">
        <v>12</v>
      </c>
      <c r="C77" s="174">
        <v>11.5</v>
      </c>
      <c r="D77" s="174">
        <v>11</v>
      </c>
      <c r="E77" s="174">
        <v>10.6</v>
      </c>
      <c r="F77" s="174">
        <v>10.199999999999999</v>
      </c>
      <c r="G77" s="174">
        <v>9.8000000000000007</v>
      </c>
      <c r="H77" s="175">
        <v>29</v>
      </c>
      <c r="I77" s="88"/>
      <c r="J77" s="184"/>
      <c r="K77" s="111">
        <v>16.100000000000101</v>
      </c>
      <c r="L77" s="114">
        <v>30</v>
      </c>
      <c r="M77" s="115">
        <v>16</v>
      </c>
      <c r="N77" s="116">
        <v>25</v>
      </c>
      <c r="O77" s="111">
        <v>16.000000000000099</v>
      </c>
      <c r="P77" s="117">
        <v>22</v>
      </c>
      <c r="Q77" s="115">
        <v>15.5</v>
      </c>
      <c r="R77" s="116">
        <v>22</v>
      </c>
      <c r="S77" s="111">
        <v>15.3</v>
      </c>
      <c r="T77" s="117">
        <v>20</v>
      </c>
      <c r="U77" s="115">
        <v>14.5</v>
      </c>
      <c r="V77" s="118">
        <v>25</v>
      </c>
      <c r="W77" s="88"/>
      <c r="X77" s="220"/>
      <c r="Y77" s="163"/>
      <c r="Z77" s="163">
        <v>100</v>
      </c>
      <c r="AA77" s="163"/>
      <c r="AB77" s="163">
        <v>100</v>
      </c>
      <c r="AC77" s="163">
        <v>200</v>
      </c>
      <c r="AD77" s="163">
        <v>300</v>
      </c>
      <c r="AE77" s="164">
        <v>30</v>
      </c>
      <c r="AG77" s="220"/>
      <c r="AH77" s="123">
        <v>140</v>
      </c>
      <c r="AI77" s="123">
        <v>190</v>
      </c>
      <c r="AJ77" s="123">
        <v>240</v>
      </c>
      <c r="AK77" s="123">
        <v>290</v>
      </c>
      <c r="AL77" s="123">
        <v>340</v>
      </c>
      <c r="AM77" s="123">
        <v>390</v>
      </c>
      <c r="AN77" s="124">
        <v>29</v>
      </c>
    </row>
    <row r="78" spans="1:40" ht="13.5" customHeight="1" x14ac:dyDescent="0.25">
      <c r="A78" s="20"/>
      <c r="B78" s="178"/>
      <c r="C78" s="174">
        <v>11.6</v>
      </c>
      <c r="D78" s="179"/>
      <c r="E78" s="179"/>
      <c r="F78" s="179"/>
      <c r="G78" s="179"/>
      <c r="H78" s="175">
        <v>28</v>
      </c>
      <c r="I78" s="88"/>
      <c r="J78" s="184"/>
      <c r="K78" s="142">
        <v>16.2</v>
      </c>
      <c r="L78" s="114">
        <v>29</v>
      </c>
      <c r="M78" s="115">
        <v>16.100000000000001</v>
      </c>
      <c r="N78" s="116">
        <v>25</v>
      </c>
      <c r="O78" s="142">
        <v>16.100000000000101</v>
      </c>
      <c r="P78" s="117">
        <v>21</v>
      </c>
      <c r="Q78" s="144">
        <v>15.6</v>
      </c>
      <c r="R78" s="116">
        <v>21</v>
      </c>
      <c r="S78" s="142">
        <v>15.4</v>
      </c>
      <c r="T78" s="117">
        <v>19</v>
      </c>
      <c r="U78" s="144">
        <v>14.6</v>
      </c>
      <c r="V78" s="118">
        <v>24</v>
      </c>
      <c r="W78" s="88"/>
      <c r="X78" s="220"/>
      <c r="Y78" s="176"/>
      <c r="Z78" s="176">
        <v>90</v>
      </c>
      <c r="AA78" s="176"/>
      <c r="AB78" s="176">
        <v>90</v>
      </c>
      <c r="AC78" s="176">
        <v>190</v>
      </c>
      <c r="AD78" s="176">
        <v>290</v>
      </c>
      <c r="AE78" s="177">
        <v>29</v>
      </c>
      <c r="AG78" s="220"/>
      <c r="AH78" s="119">
        <v>130</v>
      </c>
      <c r="AI78" s="119">
        <v>180</v>
      </c>
      <c r="AJ78" s="119">
        <v>230</v>
      </c>
      <c r="AK78" s="119">
        <v>280</v>
      </c>
      <c r="AL78" s="119">
        <v>330</v>
      </c>
      <c r="AM78" s="119">
        <v>380</v>
      </c>
      <c r="AN78" s="120">
        <v>28</v>
      </c>
    </row>
    <row r="79" spans="1:40" ht="13.5" customHeight="1" x14ac:dyDescent="0.25">
      <c r="A79" s="20"/>
      <c r="B79" s="173">
        <v>12.1</v>
      </c>
      <c r="C79" s="174">
        <v>11.7</v>
      </c>
      <c r="D79" s="174">
        <v>11.1</v>
      </c>
      <c r="E79" s="174">
        <v>10.7</v>
      </c>
      <c r="F79" s="174">
        <v>10.3</v>
      </c>
      <c r="G79" s="174">
        <v>9.9</v>
      </c>
      <c r="H79" s="175">
        <v>27</v>
      </c>
      <c r="I79" s="88"/>
      <c r="J79" s="184"/>
      <c r="K79" s="111">
        <v>16.3000000000001</v>
      </c>
      <c r="L79" s="114">
        <v>29</v>
      </c>
      <c r="M79" s="115">
        <v>16.2</v>
      </c>
      <c r="N79" s="116">
        <v>24</v>
      </c>
      <c r="O79" s="111">
        <v>16.200000000000099</v>
      </c>
      <c r="P79" s="117">
        <v>20</v>
      </c>
      <c r="Q79" s="115">
        <v>15.7</v>
      </c>
      <c r="R79" s="116">
        <v>20</v>
      </c>
      <c r="S79" s="111">
        <v>15.5</v>
      </c>
      <c r="T79" s="117">
        <v>18</v>
      </c>
      <c r="U79" s="115">
        <v>14.7</v>
      </c>
      <c r="V79" s="118">
        <v>23</v>
      </c>
      <c r="W79" s="88"/>
      <c r="X79" s="220"/>
      <c r="Y79" s="161"/>
      <c r="Z79" s="161">
        <v>80</v>
      </c>
      <c r="AA79" s="161"/>
      <c r="AB79" s="161">
        <v>80</v>
      </c>
      <c r="AC79" s="161">
        <v>180</v>
      </c>
      <c r="AD79" s="161">
        <v>280</v>
      </c>
      <c r="AE79" s="162">
        <v>28</v>
      </c>
      <c r="AG79" s="220"/>
      <c r="AH79" s="119">
        <v>120</v>
      </c>
      <c r="AI79" s="119">
        <v>170</v>
      </c>
      <c r="AJ79" s="119">
        <v>220</v>
      </c>
      <c r="AK79" s="119">
        <v>270</v>
      </c>
      <c r="AL79" s="119">
        <v>320</v>
      </c>
      <c r="AM79" s="119">
        <v>370</v>
      </c>
      <c r="AN79" s="120">
        <v>27</v>
      </c>
    </row>
    <row r="80" spans="1:40" ht="13.5" customHeight="1" x14ac:dyDescent="0.25">
      <c r="A80" s="20"/>
      <c r="B80" s="178"/>
      <c r="C80" s="179"/>
      <c r="D80" s="179"/>
      <c r="E80" s="179"/>
      <c r="F80" s="179"/>
      <c r="G80" s="179"/>
      <c r="H80" s="175">
        <v>26</v>
      </c>
      <c r="I80" s="88"/>
      <c r="J80" s="184"/>
      <c r="K80" s="142">
        <v>16.399999999999999</v>
      </c>
      <c r="L80" s="114">
        <v>28</v>
      </c>
      <c r="M80" s="144">
        <v>16.3</v>
      </c>
      <c r="N80" s="116">
        <v>23</v>
      </c>
      <c r="O80" s="142">
        <v>16.3000000000001</v>
      </c>
      <c r="P80" s="117">
        <v>18</v>
      </c>
      <c r="Q80" s="144">
        <v>15.8</v>
      </c>
      <c r="R80" s="116">
        <v>19</v>
      </c>
      <c r="S80" s="142">
        <v>15.6</v>
      </c>
      <c r="T80" s="117">
        <v>17</v>
      </c>
      <c r="U80" s="144">
        <v>14.8</v>
      </c>
      <c r="V80" s="118">
        <v>22</v>
      </c>
      <c r="W80" s="88"/>
      <c r="X80" s="220"/>
      <c r="Y80" s="161"/>
      <c r="Z80" s="161">
        <v>70</v>
      </c>
      <c r="AA80" s="161"/>
      <c r="AB80" s="161">
        <v>70</v>
      </c>
      <c r="AC80" s="161">
        <v>170</v>
      </c>
      <c r="AD80" s="161">
        <v>270</v>
      </c>
      <c r="AE80" s="162">
        <v>27</v>
      </c>
      <c r="AG80" s="220"/>
      <c r="AH80" s="119">
        <v>110</v>
      </c>
      <c r="AI80" s="119">
        <v>160</v>
      </c>
      <c r="AJ80" s="119">
        <v>210</v>
      </c>
      <c r="AK80" s="119">
        <v>260</v>
      </c>
      <c r="AL80" s="119">
        <v>310</v>
      </c>
      <c r="AM80" s="119">
        <v>360</v>
      </c>
      <c r="AN80" s="120">
        <v>26</v>
      </c>
    </row>
    <row r="81" spans="1:40" ht="13.5" customHeight="1" x14ac:dyDescent="0.25">
      <c r="A81" s="20"/>
      <c r="B81" s="173">
        <v>12.2</v>
      </c>
      <c r="C81" s="174">
        <v>11.8</v>
      </c>
      <c r="D81" s="174">
        <v>11.2</v>
      </c>
      <c r="E81" s="174">
        <v>10.8</v>
      </c>
      <c r="F81" s="174">
        <v>10.4</v>
      </c>
      <c r="G81" s="174">
        <v>10</v>
      </c>
      <c r="H81" s="175">
        <v>25</v>
      </c>
      <c r="I81" s="88"/>
      <c r="J81" s="184"/>
      <c r="K81" s="111">
        <v>16.5</v>
      </c>
      <c r="L81" s="114">
        <v>27</v>
      </c>
      <c r="M81" s="115">
        <v>16.399999999999999</v>
      </c>
      <c r="N81" s="116">
        <v>22</v>
      </c>
      <c r="O81" s="111">
        <v>16.400000000000102</v>
      </c>
      <c r="P81" s="117">
        <v>16</v>
      </c>
      <c r="Q81" s="115">
        <v>15.9</v>
      </c>
      <c r="R81" s="116">
        <v>18</v>
      </c>
      <c r="S81" s="111">
        <v>15.7</v>
      </c>
      <c r="T81" s="117">
        <v>16</v>
      </c>
      <c r="U81" s="115">
        <v>14.9</v>
      </c>
      <c r="V81" s="118">
        <v>21</v>
      </c>
      <c r="W81" s="88"/>
      <c r="X81" s="220"/>
      <c r="Y81" s="161"/>
      <c r="Z81" s="161">
        <v>60</v>
      </c>
      <c r="AA81" s="161"/>
      <c r="AB81" s="161">
        <v>60</v>
      </c>
      <c r="AC81" s="161">
        <v>160</v>
      </c>
      <c r="AD81" s="161">
        <v>260</v>
      </c>
      <c r="AE81" s="162">
        <v>26</v>
      </c>
      <c r="AG81" s="220"/>
      <c r="AH81" s="119">
        <v>100</v>
      </c>
      <c r="AI81" s="119">
        <v>150</v>
      </c>
      <c r="AJ81" s="119">
        <v>200</v>
      </c>
      <c r="AK81" s="119">
        <v>250</v>
      </c>
      <c r="AL81" s="119">
        <v>300</v>
      </c>
      <c r="AM81" s="119">
        <v>350</v>
      </c>
      <c r="AN81" s="120">
        <v>25</v>
      </c>
    </row>
    <row r="82" spans="1:40" ht="13.5" customHeight="1" x14ac:dyDescent="0.25">
      <c r="A82" s="20"/>
      <c r="B82" s="178"/>
      <c r="C82" s="179"/>
      <c r="D82" s="179"/>
      <c r="E82" s="179"/>
      <c r="F82" s="179"/>
      <c r="G82" s="179"/>
      <c r="H82" s="175">
        <v>24</v>
      </c>
      <c r="I82" s="88"/>
      <c r="J82" s="184"/>
      <c r="K82" s="142">
        <v>16.600000000000101</v>
      </c>
      <c r="L82" s="114">
        <v>26</v>
      </c>
      <c r="M82" s="144">
        <v>16.5</v>
      </c>
      <c r="N82" s="116">
        <v>21</v>
      </c>
      <c r="O82" s="142">
        <v>16.500000000000099</v>
      </c>
      <c r="P82" s="117">
        <v>14</v>
      </c>
      <c r="Q82" s="144">
        <v>16</v>
      </c>
      <c r="R82" s="116">
        <v>17</v>
      </c>
      <c r="S82" s="142">
        <v>15.8</v>
      </c>
      <c r="T82" s="117">
        <v>15</v>
      </c>
      <c r="U82" s="144">
        <v>15</v>
      </c>
      <c r="V82" s="118">
        <v>20</v>
      </c>
      <c r="W82" s="88"/>
      <c r="X82" s="220"/>
      <c r="Y82" s="161"/>
      <c r="Z82" s="161">
        <v>50</v>
      </c>
      <c r="AA82" s="161"/>
      <c r="AB82" s="161">
        <v>50</v>
      </c>
      <c r="AC82" s="161">
        <v>150</v>
      </c>
      <c r="AD82" s="161">
        <v>250</v>
      </c>
      <c r="AE82" s="162">
        <v>25</v>
      </c>
      <c r="AG82" s="220"/>
      <c r="AH82" s="119">
        <v>90</v>
      </c>
      <c r="AI82" s="119">
        <v>140</v>
      </c>
      <c r="AJ82" s="119">
        <v>190</v>
      </c>
      <c r="AK82" s="119">
        <v>240</v>
      </c>
      <c r="AL82" s="119">
        <v>290</v>
      </c>
      <c r="AM82" s="119">
        <v>340</v>
      </c>
      <c r="AN82" s="120">
        <v>24</v>
      </c>
    </row>
    <row r="83" spans="1:40" ht="13.5" customHeight="1" x14ac:dyDescent="0.25">
      <c r="A83" s="20"/>
      <c r="B83" s="173">
        <v>12.3</v>
      </c>
      <c r="C83" s="174">
        <v>11.9</v>
      </c>
      <c r="D83" s="174">
        <v>11.3</v>
      </c>
      <c r="E83" s="174">
        <v>10.9</v>
      </c>
      <c r="F83" s="174">
        <v>10.5</v>
      </c>
      <c r="G83" s="174">
        <v>10.1</v>
      </c>
      <c r="H83" s="175">
        <v>23</v>
      </c>
      <c r="I83" s="88"/>
      <c r="J83" s="184"/>
      <c r="K83" s="111">
        <v>16.700000000000099</v>
      </c>
      <c r="L83" s="114">
        <v>26</v>
      </c>
      <c r="M83" s="115">
        <v>16.600000000000001</v>
      </c>
      <c r="N83" s="116">
        <v>21</v>
      </c>
      <c r="O83" s="111">
        <v>16.600000000000101</v>
      </c>
      <c r="P83" s="117">
        <v>12</v>
      </c>
      <c r="Q83" s="115">
        <v>16.100000000000001</v>
      </c>
      <c r="R83" s="116">
        <v>16</v>
      </c>
      <c r="S83" s="111">
        <v>15.9</v>
      </c>
      <c r="T83" s="117">
        <v>13</v>
      </c>
      <c r="U83" s="115">
        <v>15.1</v>
      </c>
      <c r="V83" s="118">
        <v>19</v>
      </c>
      <c r="W83" s="88"/>
      <c r="X83" s="220"/>
      <c r="Y83" s="161"/>
      <c r="Z83" s="161">
        <v>40</v>
      </c>
      <c r="AA83" s="161"/>
      <c r="AB83" s="161">
        <v>40</v>
      </c>
      <c r="AC83" s="161">
        <v>140</v>
      </c>
      <c r="AD83" s="161">
        <v>240</v>
      </c>
      <c r="AE83" s="162">
        <v>24</v>
      </c>
      <c r="AG83" s="220"/>
      <c r="AH83" s="119">
        <v>80</v>
      </c>
      <c r="AI83" s="119">
        <v>130</v>
      </c>
      <c r="AJ83" s="119">
        <v>180</v>
      </c>
      <c r="AK83" s="119">
        <v>230</v>
      </c>
      <c r="AL83" s="119">
        <v>280</v>
      </c>
      <c r="AM83" s="119">
        <v>330</v>
      </c>
      <c r="AN83" s="120">
        <v>23</v>
      </c>
    </row>
    <row r="84" spans="1:40" ht="13.5" customHeight="1" x14ac:dyDescent="0.25">
      <c r="A84" s="20"/>
      <c r="B84" s="178"/>
      <c r="C84" s="179"/>
      <c r="D84" s="179"/>
      <c r="E84" s="179"/>
      <c r="F84" s="179"/>
      <c r="G84" s="179"/>
      <c r="H84" s="175">
        <v>22</v>
      </c>
      <c r="I84" s="88"/>
      <c r="J84" s="184"/>
      <c r="K84" s="142">
        <v>16.8000000000001</v>
      </c>
      <c r="L84" s="114">
        <v>25</v>
      </c>
      <c r="M84" s="144">
        <v>16.7</v>
      </c>
      <c r="N84" s="116">
        <v>20</v>
      </c>
      <c r="O84" s="142">
        <v>16.700000000000099</v>
      </c>
      <c r="P84" s="117">
        <v>10</v>
      </c>
      <c r="Q84" s="144">
        <v>16.2</v>
      </c>
      <c r="R84" s="116">
        <v>15</v>
      </c>
      <c r="S84" s="142">
        <v>16</v>
      </c>
      <c r="T84" s="117">
        <v>11</v>
      </c>
      <c r="U84" s="144">
        <v>15.2</v>
      </c>
      <c r="V84" s="118">
        <v>17</v>
      </c>
      <c r="W84" s="88"/>
      <c r="X84" s="220"/>
      <c r="Y84" s="161"/>
      <c r="Z84" s="161">
        <v>30</v>
      </c>
      <c r="AA84" s="161"/>
      <c r="AB84" s="161">
        <v>30</v>
      </c>
      <c r="AC84" s="161">
        <v>130</v>
      </c>
      <c r="AD84" s="161">
        <v>230</v>
      </c>
      <c r="AE84" s="162">
        <v>23</v>
      </c>
      <c r="AG84" s="220"/>
      <c r="AH84" s="119">
        <v>70</v>
      </c>
      <c r="AI84" s="119">
        <v>120</v>
      </c>
      <c r="AJ84" s="119">
        <v>170</v>
      </c>
      <c r="AK84" s="119">
        <v>220</v>
      </c>
      <c r="AL84" s="119">
        <v>270</v>
      </c>
      <c r="AM84" s="119">
        <v>320</v>
      </c>
      <c r="AN84" s="120">
        <v>22</v>
      </c>
    </row>
    <row r="85" spans="1:40" ht="13.5" customHeight="1" x14ac:dyDescent="0.25">
      <c r="A85" s="20"/>
      <c r="B85" s="173">
        <v>12.4</v>
      </c>
      <c r="C85" s="174">
        <v>12</v>
      </c>
      <c r="D85" s="174">
        <v>11.4</v>
      </c>
      <c r="E85" s="174">
        <v>11</v>
      </c>
      <c r="F85" s="174">
        <v>10.6</v>
      </c>
      <c r="G85" s="174">
        <v>10.199999999999999</v>
      </c>
      <c r="H85" s="175">
        <v>21</v>
      </c>
      <c r="I85" s="88"/>
      <c r="J85" s="184"/>
      <c r="K85" s="111">
        <v>16.900000000000102</v>
      </c>
      <c r="L85" s="114">
        <v>24</v>
      </c>
      <c r="M85" s="115">
        <v>16.8</v>
      </c>
      <c r="N85" s="116">
        <v>19</v>
      </c>
      <c r="O85" s="111">
        <v>16.8000000000001</v>
      </c>
      <c r="P85" s="117">
        <v>8</v>
      </c>
      <c r="Q85" s="115">
        <v>16.3</v>
      </c>
      <c r="R85" s="116">
        <v>14</v>
      </c>
      <c r="S85" s="111">
        <v>16.100000000000001</v>
      </c>
      <c r="T85" s="117">
        <v>9</v>
      </c>
      <c r="U85" s="115">
        <v>15.3</v>
      </c>
      <c r="V85" s="118">
        <v>15</v>
      </c>
      <c r="W85" s="88"/>
      <c r="X85" s="220"/>
      <c r="Y85" s="161"/>
      <c r="Z85" s="161">
        <v>20</v>
      </c>
      <c r="AA85" s="161"/>
      <c r="AB85" s="161">
        <v>20</v>
      </c>
      <c r="AC85" s="161">
        <v>120</v>
      </c>
      <c r="AD85" s="161">
        <v>220</v>
      </c>
      <c r="AE85" s="162">
        <v>22</v>
      </c>
      <c r="AG85" s="220"/>
      <c r="AH85" s="119">
        <v>60</v>
      </c>
      <c r="AI85" s="119">
        <v>110</v>
      </c>
      <c r="AJ85" s="119">
        <v>160</v>
      </c>
      <c r="AK85" s="119">
        <v>210</v>
      </c>
      <c r="AL85" s="119">
        <v>260</v>
      </c>
      <c r="AM85" s="119">
        <v>310</v>
      </c>
      <c r="AN85" s="120">
        <v>21</v>
      </c>
    </row>
    <row r="86" spans="1:40" ht="13.5" customHeight="1" x14ac:dyDescent="0.25">
      <c r="A86" s="20"/>
      <c r="B86" s="178"/>
      <c r="C86" s="179"/>
      <c r="D86" s="179"/>
      <c r="E86" s="179"/>
      <c r="F86" s="179"/>
      <c r="G86" s="179"/>
      <c r="H86" s="175">
        <v>20</v>
      </c>
      <c r="I86" s="88"/>
      <c r="J86" s="184"/>
      <c r="K86" s="142">
        <v>17.000000000000099</v>
      </c>
      <c r="L86" s="114">
        <v>23</v>
      </c>
      <c r="M86" s="144">
        <v>16.899999999999999</v>
      </c>
      <c r="N86" s="116">
        <v>18</v>
      </c>
      <c r="O86" s="142">
        <v>16.900000000000102</v>
      </c>
      <c r="P86" s="117">
        <v>6</v>
      </c>
      <c r="Q86" s="144">
        <v>16.399999999999999</v>
      </c>
      <c r="R86" s="116">
        <v>13</v>
      </c>
      <c r="S86" s="142">
        <v>16.2</v>
      </c>
      <c r="T86" s="117">
        <v>7</v>
      </c>
      <c r="U86" s="144">
        <v>15.4</v>
      </c>
      <c r="V86" s="118">
        <v>13</v>
      </c>
      <c r="W86" s="88"/>
      <c r="X86" s="220"/>
      <c r="Y86" s="161"/>
      <c r="Z86" s="161">
        <v>10</v>
      </c>
      <c r="AA86" s="161"/>
      <c r="AB86" s="161">
        <v>10</v>
      </c>
      <c r="AC86" s="161">
        <v>110</v>
      </c>
      <c r="AD86" s="161">
        <v>210</v>
      </c>
      <c r="AE86" s="162">
        <v>21</v>
      </c>
      <c r="AG86" s="220"/>
      <c r="AH86" s="108">
        <v>50</v>
      </c>
      <c r="AI86" s="108">
        <v>100</v>
      </c>
      <c r="AJ86" s="108">
        <v>150</v>
      </c>
      <c r="AK86" s="108">
        <v>200</v>
      </c>
      <c r="AL86" s="108">
        <v>250</v>
      </c>
      <c r="AM86" s="108">
        <v>300</v>
      </c>
      <c r="AN86" s="122">
        <v>20</v>
      </c>
    </row>
    <row r="87" spans="1:40" ht="13.5" customHeight="1" x14ac:dyDescent="0.25">
      <c r="A87" s="20"/>
      <c r="B87" s="173">
        <v>12.5</v>
      </c>
      <c r="C87" s="174">
        <v>12.1</v>
      </c>
      <c r="D87" s="174">
        <v>11.5</v>
      </c>
      <c r="E87" s="174">
        <v>11.1</v>
      </c>
      <c r="F87" s="174">
        <v>10.7</v>
      </c>
      <c r="G87" s="174">
        <v>10.3</v>
      </c>
      <c r="H87" s="175">
        <v>19</v>
      </c>
      <c r="I87" s="88"/>
      <c r="J87" s="184"/>
      <c r="K87" s="111">
        <v>17.100000000000101</v>
      </c>
      <c r="L87" s="114">
        <v>22</v>
      </c>
      <c r="M87" s="115">
        <v>17</v>
      </c>
      <c r="N87" s="116">
        <v>17</v>
      </c>
      <c r="O87" s="111">
        <v>17.000000000000099</v>
      </c>
      <c r="P87" s="117">
        <v>4</v>
      </c>
      <c r="Q87" s="115">
        <v>16.5</v>
      </c>
      <c r="R87" s="116">
        <v>11</v>
      </c>
      <c r="S87" s="111">
        <v>16.3</v>
      </c>
      <c r="T87" s="117">
        <v>5</v>
      </c>
      <c r="U87" s="115">
        <v>15.5</v>
      </c>
      <c r="V87" s="118">
        <v>11</v>
      </c>
      <c r="W87" s="88"/>
      <c r="X87" s="220"/>
      <c r="Y87" s="163"/>
      <c r="Z87" s="163"/>
      <c r="AA87" s="163"/>
      <c r="AB87" s="163"/>
      <c r="AC87" s="163">
        <v>100</v>
      </c>
      <c r="AD87" s="163">
        <v>200</v>
      </c>
      <c r="AE87" s="164">
        <v>20</v>
      </c>
      <c r="AG87" s="220"/>
      <c r="AH87" s="123">
        <v>40</v>
      </c>
      <c r="AI87" s="123">
        <v>90</v>
      </c>
      <c r="AJ87" s="123">
        <v>140</v>
      </c>
      <c r="AK87" s="123">
        <v>190</v>
      </c>
      <c r="AL87" s="123">
        <v>240</v>
      </c>
      <c r="AM87" s="123">
        <v>290</v>
      </c>
      <c r="AN87" s="124">
        <v>19</v>
      </c>
    </row>
    <row r="88" spans="1:40" ht="13.5" customHeight="1" x14ac:dyDescent="0.25">
      <c r="A88" s="20"/>
      <c r="B88" s="178"/>
      <c r="C88" s="179"/>
      <c r="D88" s="179"/>
      <c r="E88" s="179"/>
      <c r="F88" s="179"/>
      <c r="G88" s="179"/>
      <c r="H88" s="175">
        <v>18</v>
      </c>
      <c r="I88" s="88"/>
      <c r="J88" s="184"/>
      <c r="K88" s="142">
        <v>17.200000000000099</v>
      </c>
      <c r="L88" s="114">
        <v>21</v>
      </c>
      <c r="M88" s="144">
        <v>17.100000000000001</v>
      </c>
      <c r="N88" s="116">
        <v>15</v>
      </c>
      <c r="O88" s="142">
        <v>17.100000000000101</v>
      </c>
      <c r="P88" s="117">
        <v>2</v>
      </c>
      <c r="Q88" s="144">
        <v>16.600000000000001</v>
      </c>
      <c r="R88" s="116">
        <v>9</v>
      </c>
      <c r="S88" s="142">
        <v>16.399999999999999</v>
      </c>
      <c r="T88" s="117">
        <v>3</v>
      </c>
      <c r="U88" s="144">
        <v>15.6</v>
      </c>
      <c r="V88" s="118">
        <v>9</v>
      </c>
      <c r="W88" s="88"/>
      <c r="X88" s="220"/>
      <c r="Y88" s="176"/>
      <c r="Z88" s="176"/>
      <c r="AA88" s="176"/>
      <c r="AB88" s="176"/>
      <c r="AC88" s="176">
        <v>90</v>
      </c>
      <c r="AD88" s="176">
        <v>190</v>
      </c>
      <c r="AE88" s="177">
        <v>19</v>
      </c>
      <c r="AG88" s="220"/>
      <c r="AH88" s="119">
        <v>30</v>
      </c>
      <c r="AI88" s="119">
        <v>80</v>
      </c>
      <c r="AJ88" s="119">
        <v>130</v>
      </c>
      <c r="AK88" s="119">
        <v>180</v>
      </c>
      <c r="AL88" s="119">
        <v>230</v>
      </c>
      <c r="AM88" s="119">
        <v>280</v>
      </c>
      <c r="AN88" s="120">
        <v>18</v>
      </c>
    </row>
    <row r="89" spans="1:40" ht="13.5" customHeight="1" x14ac:dyDescent="0.25">
      <c r="A89" s="20"/>
      <c r="B89" s="173">
        <v>12.6</v>
      </c>
      <c r="C89" s="174">
        <v>12.2</v>
      </c>
      <c r="D89" s="174">
        <v>11.6</v>
      </c>
      <c r="E89" s="174"/>
      <c r="F89" s="174"/>
      <c r="G89" s="174"/>
      <c r="H89" s="175">
        <v>17</v>
      </c>
      <c r="I89" s="88"/>
      <c r="J89" s="184"/>
      <c r="K89" s="111">
        <v>17.3000000000001</v>
      </c>
      <c r="L89" s="114">
        <v>19</v>
      </c>
      <c r="M89" s="115">
        <v>17.2</v>
      </c>
      <c r="N89" s="116">
        <v>13</v>
      </c>
      <c r="O89" s="111"/>
      <c r="P89" s="117"/>
      <c r="Q89" s="115">
        <v>16.7</v>
      </c>
      <c r="R89" s="116">
        <v>7</v>
      </c>
      <c r="S89" s="111">
        <v>16.5</v>
      </c>
      <c r="T89" s="117">
        <v>1</v>
      </c>
      <c r="U89" s="115">
        <v>15.7</v>
      </c>
      <c r="V89" s="118">
        <v>7</v>
      </c>
      <c r="W89" s="88"/>
      <c r="X89" s="220"/>
      <c r="Y89" s="161"/>
      <c r="Z89" s="161"/>
      <c r="AA89" s="161"/>
      <c r="AB89" s="161"/>
      <c r="AC89" s="161">
        <v>80</v>
      </c>
      <c r="AD89" s="161">
        <v>180</v>
      </c>
      <c r="AE89" s="162">
        <v>18</v>
      </c>
      <c r="AG89" s="220"/>
      <c r="AH89" s="119">
        <v>20</v>
      </c>
      <c r="AI89" s="119">
        <v>70</v>
      </c>
      <c r="AJ89" s="119">
        <v>120</v>
      </c>
      <c r="AK89" s="119">
        <v>170</v>
      </c>
      <c r="AL89" s="119">
        <v>220</v>
      </c>
      <c r="AM89" s="119">
        <v>270</v>
      </c>
      <c r="AN89" s="120">
        <v>17</v>
      </c>
    </row>
    <row r="90" spans="1:40" ht="13.5" customHeight="1" x14ac:dyDescent="0.25">
      <c r="A90" s="20"/>
      <c r="B90" s="178"/>
      <c r="C90" s="179"/>
      <c r="D90" s="179"/>
      <c r="E90" s="179">
        <v>11.2</v>
      </c>
      <c r="F90" s="179">
        <v>10.8</v>
      </c>
      <c r="G90" s="179">
        <v>10.4</v>
      </c>
      <c r="H90" s="175">
        <v>16</v>
      </c>
      <c r="I90" s="88"/>
      <c r="J90" s="184"/>
      <c r="K90" s="142">
        <v>17.400000000000102</v>
      </c>
      <c r="L90" s="114">
        <v>17</v>
      </c>
      <c r="M90" s="144">
        <v>17.3</v>
      </c>
      <c r="N90" s="116">
        <v>10</v>
      </c>
      <c r="O90" s="142"/>
      <c r="P90" s="117"/>
      <c r="Q90" s="144">
        <v>16.8</v>
      </c>
      <c r="R90" s="116">
        <v>4</v>
      </c>
      <c r="S90" s="142"/>
      <c r="T90" s="117"/>
      <c r="U90" s="144">
        <v>15.8</v>
      </c>
      <c r="V90" s="118">
        <v>5</v>
      </c>
      <c r="W90" s="88"/>
      <c r="X90" s="220"/>
      <c r="Y90" s="161"/>
      <c r="Z90" s="161"/>
      <c r="AA90" s="161"/>
      <c r="AB90" s="161"/>
      <c r="AC90" s="161">
        <v>70</v>
      </c>
      <c r="AD90" s="161">
        <v>170</v>
      </c>
      <c r="AE90" s="162">
        <v>17</v>
      </c>
      <c r="AG90" s="220"/>
      <c r="AH90" s="119">
        <v>10</v>
      </c>
      <c r="AI90" s="119">
        <v>60</v>
      </c>
      <c r="AJ90" s="119">
        <v>110</v>
      </c>
      <c r="AK90" s="119">
        <v>160</v>
      </c>
      <c r="AL90" s="119">
        <v>210</v>
      </c>
      <c r="AM90" s="119">
        <v>260</v>
      </c>
      <c r="AN90" s="120">
        <v>16</v>
      </c>
    </row>
    <row r="91" spans="1:40" ht="13.5" customHeight="1" x14ac:dyDescent="0.25">
      <c r="A91" s="20"/>
      <c r="B91" s="173">
        <v>12.7</v>
      </c>
      <c r="C91" s="174">
        <v>12.3</v>
      </c>
      <c r="D91" s="174">
        <v>11.7</v>
      </c>
      <c r="E91" s="174"/>
      <c r="F91" s="174"/>
      <c r="G91" s="174"/>
      <c r="H91" s="175">
        <v>15</v>
      </c>
      <c r="I91" s="88"/>
      <c r="J91" s="184"/>
      <c r="K91" s="111">
        <v>17.500000000000099</v>
      </c>
      <c r="L91" s="114">
        <v>15</v>
      </c>
      <c r="M91" s="115">
        <v>17.399999999999999</v>
      </c>
      <c r="N91" s="116">
        <v>7</v>
      </c>
      <c r="O91" s="111"/>
      <c r="P91" s="117"/>
      <c r="Q91" s="115">
        <v>16.899999999999999</v>
      </c>
      <c r="R91" s="116">
        <v>1</v>
      </c>
      <c r="S91" s="111"/>
      <c r="T91" s="145"/>
      <c r="U91" s="115">
        <v>15.9</v>
      </c>
      <c r="V91" s="118">
        <v>3</v>
      </c>
      <c r="W91" s="88"/>
      <c r="X91" s="220"/>
      <c r="Y91" s="161"/>
      <c r="Z91" s="161"/>
      <c r="AA91" s="161"/>
      <c r="AB91" s="161"/>
      <c r="AC91" s="161">
        <v>60</v>
      </c>
      <c r="AD91" s="161">
        <v>160</v>
      </c>
      <c r="AE91" s="162">
        <v>16</v>
      </c>
      <c r="AG91" s="220"/>
      <c r="AH91" s="119"/>
      <c r="AI91" s="119">
        <v>50</v>
      </c>
      <c r="AJ91" s="119">
        <v>100</v>
      </c>
      <c r="AK91" s="119">
        <v>150</v>
      </c>
      <c r="AL91" s="119">
        <v>200</v>
      </c>
      <c r="AM91" s="119">
        <v>250</v>
      </c>
      <c r="AN91" s="120">
        <v>15</v>
      </c>
    </row>
    <row r="92" spans="1:40" ht="13.5" customHeight="1" x14ac:dyDescent="0.25">
      <c r="A92" s="20"/>
      <c r="B92" s="178"/>
      <c r="C92" s="179"/>
      <c r="D92" s="179"/>
      <c r="E92" s="179"/>
      <c r="F92" s="179"/>
      <c r="G92" s="179"/>
      <c r="H92" s="175">
        <v>14</v>
      </c>
      <c r="I92" s="88"/>
      <c r="J92" s="184"/>
      <c r="K92" s="142">
        <v>17.600000000000101</v>
      </c>
      <c r="L92" s="114">
        <v>12</v>
      </c>
      <c r="M92" s="144">
        <v>17.5</v>
      </c>
      <c r="N92" s="116">
        <v>4</v>
      </c>
      <c r="O92" s="142"/>
      <c r="P92" s="117"/>
      <c r="Q92" s="144"/>
      <c r="R92" s="116"/>
      <c r="S92" s="142"/>
      <c r="T92" s="145"/>
      <c r="U92" s="144">
        <v>16</v>
      </c>
      <c r="V92" s="118">
        <v>1</v>
      </c>
      <c r="W92" s="88"/>
      <c r="X92" s="220"/>
      <c r="Y92" s="161"/>
      <c r="Z92" s="161"/>
      <c r="AA92" s="161"/>
      <c r="AB92" s="161"/>
      <c r="AC92" s="161">
        <v>50</v>
      </c>
      <c r="AD92" s="161">
        <v>150</v>
      </c>
      <c r="AE92" s="162">
        <v>15</v>
      </c>
      <c r="AG92" s="220"/>
      <c r="AH92" s="119"/>
      <c r="AI92" s="119">
        <v>40</v>
      </c>
      <c r="AJ92" s="119">
        <v>90</v>
      </c>
      <c r="AK92" s="119">
        <v>140</v>
      </c>
      <c r="AL92" s="119">
        <v>190</v>
      </c>
      <c r="AM92" s="119">
        <v>240</v>
      </c>
      <c r="AN92" s="120">
        <v>14</v>
      </c>
    </row>
    <row r="93" spans="1:40" ht="13.5" customHeight="1" x14ac:dyDescent="0.25">
      <c r="A93" s="20"/>
      <c r="B93" s="173">
        <v>12.8</v>
      </c>
      <c r="C93" s="174">
        <v>12.4</v>
      </c>
      <c r="D93" s="174">
        <v>11.8</v>
      </c>
      <c r="E93" s="174">
        <v>11.3</v>
      </c>
      <c r="F93" s="174">
        <v>10.9</v>
      </c>
      <c r="G93" s="174">
        <v>10.5</v>
      </c>
      <c r="H93" s="175">
        <v>13</v>
      </c>
      <c r="I93" s="88"/>
      <c r="J93" s="184"/>
      <c r="K93" s="111">
        <v>17.700000000000099</v>
      </c>
      <c r="L93" s="114">
        <v>9</v>
      </c>
      <c r="M93" s="115">
        <v>17.600000000000001</v>
      </c>
      <c r="N93" s="116">
        <v>1</v>
      </c>
      <c r="O93" s="111"/>
      <c r="P93" s="145"/>
      <c r="Q93" s="115"/>
      <c r="R93" s="116"/>
      <c r="S93" s="111"/>
      <c r="T93" s="145"/>
      <c r="U93" s="115"/>
      <c r="V93" s="118"/>
      <c r="W93" s="88"/>
      <c r="X93" s="220"/>
      <c r="Y93" s="161"/>
      <c r="Z93" s="161"/>
      <c r="AA93" s="161"/>
      <c r="AB93" s="161"/>
      <c r="AC93" s="161">
        <v>40</v>
      </c>
      <c r="AD93" s="161">
        <v>140</v>
      </c>
      <c r="AE93" s="162">
        <v>14</v>
      </c>
      <c r="AG93" s="220"/>
      <c r="AH93" s="119"/>
      <c r="AI93" s="119">
        <v>30</v>
      </c>
      <c r="AJ93" s="119">
        <v>80</v>
      </c>
      <c r="AK93" s="119">
        <v>130</v>
      </c>
      <c r="AL93" s="119">
        <v>180</v>
      </c>
      <c r="AM93" s="119">
        <v>230</v>
      </c>
      <c r="AN93" s="120">
        <v>13</v>
      </c>
    </row>
    <row r="94" spans="1:40" ht="13.5" customHeight="1" x14ac:dyDescent="0.25">
      <c r="A94" s="20"/>
      <c r="B94" s="178"/>
      <c r="C94" s="179"/>
      <c r="D94" s="179"/>
      <c r="E94" s="179"/>
      <c r="F94" s="179"/>
      <c r="G94" s="179"/>
      <c r="H94" s="175">
        <v>12</v>
      </c>
      <c r="I94" s="88"/>
      <c r="J94" s="184"/>
      <c r="K94" s="144">
        <v>17.8000000000001</v>
      </c>
      <c r="L94" s="114">
        <v>6</v>
      </c>
      <c r="M94" s="144"/>
      <c r="N94" s="116"/>
      <c r="O94" s="142"/>
      <c r="P94" s="145"/>
      <c r="Q94" s="144"/>
      <c r="R94" s="180"/>
      <c r="S94" s="142"/>
      <c r="T94" s="145"/>
      <c r="U94" s="144"/>
      <c r="V94" s="118"/>
      <c r="W94" s="88"/>
      <c r="X94" s="220"/>
      <c r="Y94" s="161"/>
      <c r="Z94" s="161"/>
      <c r="AA94" s="161"/>
      <c r="AB94" s="161"/>
      <c r="AC94" s="161">
        <v>30</v>
      </c>
      <c r="AD94" s="161">
        <v>130</v>
      </c>
      <c r="AE94" s="162">
        <v>13</v>
      </c>
      <c r="AG94" s="220"/>
      <c r="AH94" s="119"/>
      <c r="AI94" s="119">
        <v>20</v>
      </c>
      <c r="AJ94" s="119">
        <v>70</v>
      </c>
      <c r="AK94" s="119">
        <v>120</v>
      </c>
      <c r="AL94" s="119">
        <v>170</v>
      </c>
      <c r="AM94" s="119">
        <v>220</v>
      </c>
      <c r="AN94" s="120">
        <v>12</v>
      </c>
    </row>
    <row r="95" spans="1:40" ht="13.5" customHeight="1" x14ac:dyDescent="0.25">
      <c r="A95" s="20"/>
      <c r="B95" s="178"/>
      <c r="C95" s="179"/>
      <c r="D95" s="179">
        <v>11.9</v>
      </c>
      <c r="E95" s="179"/>
      <c r="F95" s="179"/>
      <c r="G95" s="179"/>
      <c r="H95" s="175">
        <v>11</v>
      </c>
      <c r="I95" s="88"/>
      <c r="J95" s="199"/>
      <c r="K95" s="147">
        <v>17.899999999999999</v>
      </c>
      <c r="L95" s="135">
        <v>3</v>
      </c>
      <c r="M95" s="147"/>
      <c r="N95" s="137"/>
      <c r="O95" s="149"/>
      <c r="P95" s="150"/>
      <c r="Q95" s="147"/>
      <c r="R95" s="151"/>
      <c r="S95" s="149"/>
      <c r="T95" s="150"/>
      <c r="U95" s="147"/>
      <c r="V95" s="139"/>
      <c r="W95" s="88"/>
      <c r="X95" s="220"/>
      <c r="Y95" s="161"/>
      <c r="Z95" s="161"/>
      <c r="AA95" s="161"/>
      <c r="AB95" s="161"/>
      <c r="AC95" s="161">
        <v>20</v>
      </c>
      <c r="AD95" s="161">
        <v>120</v>
      </c>
      <c r="AE95" s="162">
        <v>12</v>
      </c>
      <c r="AG95" s="220"/>
      <c r="AH95" s="119"/>
      <c r="AI95" s="119">
        <v>10</v>
      </c>
      <c r="AJ95" s="119">
        <v>60</v>
      </c>
      <c r="AK95" s="119">
        <v>110</v>
      </c>
      <c r="AL95" s="119">
        <v>160</v>
      </c>
      <c r="AM95" s="119">
        <v>210</v>
      </c>
      <c r="AN95" s="120">
        <v>11</v>
      </c>
    </row>
    <row r="96" spans="1:40" ht="13.5" customHeight="1" x14ac:dyDescent="0.25">
      <c r="A96" s="20"/>
      <c r="B96" s="173">
        <v>12.9</v>
      </c>
      <c r="C96" s="174">
        <v>12.5</v>
      </c>
      <c r="D96" s="174"/>
      <c r="E96" s="174">
        <v>11.4</v>
      </c>
      <c r="F96" s="174">
        <v>11</v>
      </c>
      <c r="G96" s="174">
        <v>10.6</v>
      </c>
      <c r="H96" s="175">
        <v>10</v>
      </c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220"/>
      <c r="Y96" s="161"/>
      <c r="Z96" s="161"/>
      <c r="AA96" s="161"/>
      <c r="AB96" s="161"/>
      <c r="AC96" s="161">
        <v>10</v>
      </c>
      <c r="AD96" s="161">
        <v>110</v>
      </c>
      <c r="AE96" s="162">
        <v>11</v>
      </c>
      <c r="AG96" s="220"/>
      <c r="AH96" s="119"/>
      <c r="AI96" s="119"/>
      <c r="AJ96" s="119">
        <v>50</v>
      </c>
      <c r="AK96" s="119">
        <v>100</v>
      </c>
      <c r="AL96" s="119">
        <v>150</v>
      </c>
      <c r="AM96" s="119">
        <v>200</v>
      </c>
      <c r="AN96" s="120">
        <v>10</v>
      </c>
    </row>
    <row r="97" spans="1:40" ht="13.5" customHeight="1" x14ac:dyDescent="0.25">
      <c r="A97" s="20"/>
      <c r="B97" s="178"/>
      <c r="C97" s="179"/>
      <c r="D97" s="179">
        <v>12</v>
      </c>
      <c r="E97" s="179"/>
      <c r="F97" s="179"/>
      <c r="G97" s="179"/>
      <c r="H97" s="175">
        <v>9</v>
      </c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220"/>
      <c r="Y97" s="161"/>
      <c r="Z97" s="161"/>
      <c r="AA97" s="161"/>
      <c r="AB97" s="161"/>
      <c r="AC97" s="161"/>
      <c r="AD97" s="161">
        <v>100</v>
      </c>
      <c r="AE97" s="162">
        <v>10</v>
      </c>
      <c r="AG97" s="215"/>
      <c r="AH97" s="108"/>
      <c r="AI97" s="108"/>
      <c r="AJ97" s="108"/>
      <c r="AK97" s="108"/>
      <c r="AL97" s="108"/>
      <c r="AM97" s="108"/>
      <c r="AN97" s="122"/>
    </row>
    <row r="98" spans="1:40" ht="13.5" customHeight="1" x14ac:dyDescent="0.25">
      <c r="A98" s="20"/>
      <c r="B98" s="178"/>
      <c r="C98" s="179"/>
      <c r="D98" s="179"/>
      <c r="E98" s="179"/>
      <c r="F98" s="179"/>
      <c r="G98" s="179"/>
      <c r="H98" s="175">
        <v>8</v>
      </c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215"/>
      <c r="Y98" s="163"/>
      <c r="Z98" s="163"/>
      <c r="AA98" s="163"/>
      <c r="AB98" s="163"/>
      <c r="AC98" s="163"/>
      <c r="AD98" s="163"/>
      <c r="AE98" s="164"/>
    </row>
    <row r="99" spans="1:40" ht="13.5" customHeight="1" x14ac:dyDescent="0.25">
      <c r="A99" s="20"/>
      <c r="B99" s="173">
        <v>13</v>
      </c>
      <c r="C99" s="179">
        <v>12.6</v>
      </c>
      <c r="D99" s="179"/>
      <c r="E99" s="179"/>
      <c r="F99" s="179"/>
      <c r="G99" s="179"/>
      <c r="H99" s="175">
        <v>7</v>
      </c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</row>
    <row r="100" spans="1:40" ht="13.5" customHeight="1" x14ac:dyDescent="0.25">
      <c r="A100" s="20"/>
      <c r="B100" s="178"/>
      <c r="C100" s="179"/>
      <c r="D100" s="179">
        <v>12.1</v>
      </c>
      <c r="E100" s="179">
        <v>11.5</v>
      </c>
      <c r="F100" s="179">
        <v>11.1</v>
      </c>
      <c r="G100" s="179">
        <v>10.7</v>
      </c>
      <c r="H100" s="175">
        <v>6</v>
      </c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</row>
    <row r="101" spans="1:40" ht="13.5" customHeight="1" x14ac:dyDescent="0.25">
      <c r="A101" s="20"/>
      <c r="B101" s="178"/>
      <c r="C101" s="179"/>
      <c r="D101" s="179"/>
      <c r="E101" s="179"/>
      <c r="F101" s="179"/>
      <c r="G101" s="179"/>
      <c r="H101" s="175">
        <v>5</v>
      </c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</row>
    <row r="102" spans="1:40" ht="13.5" customHeight="1" x14ac:dyDescent="0.25">
      <c r="A102" s="20"/>
      <c r="B102" s="178"/>
      <c r="C102" s="179"/>
      <c r="D102" s="179"/>
      <c r="E102" s="179"/>
      <c r="F102" s="179"/>
      <c r="G102" s="179"/>
      <c r="H102" s="175">
        <v>4</v>
      </c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</row>
    <row r="103" spans="1:40" ht="13.5" customHeight="1" x14ac:dyDescent="0.25">
      <c r="A103" s="20"/>
      <c r="B103" s="173">
        <v>13.1</v>
      </c>
      <c r="C103" s="174">
        <v>12.7</v>
      </c>
      <c r="D103" s="174">
        <v>12.2</v>
      </c>
      <c r="E103" s="174"/>
      <c r="F103" s="174"/>
      <c r="G103" s="174"/>
      <c r="H103" s="175">
        <v>3</v>
      </c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</row>
    <row r="104" spans="1:40" ht="13.5" customHeight="1" x14ac:dyDescent="0.25">
      <c r="A104" s="20"/>
      <c r="B104" s="178"/>
      <c r="C104" s="179"/>
      <c r="D104" s="179"/>
      <c r="E104" s="179">
        <v>11.6</v>
      </c>
      <c r="F104" s="179">
        <v>11.2</v>
      </c>
      <c r="G104" s="179">
        <v>10.8</v>
      </c>
      <c r="H104" s="175">
        <v>2</v>
      </c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</row>
    <row r="105" spans="1:40" ht="13.5" customHeight="1" x14ac:dyDescent="0.25">
      <c r="A105" s="20"/>
      <c r="B105" s="181"/>
      <c r="C105" s="182"/>
      <c r="D105" s="182"/>
      <c r="E105" s="182"/>
      <c r="F105" s="182"/>
      <c r="G105" s="182"/>
      <c r="H105" s="169">
        <v>1</v>
      </c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</row>
    <row r="106" spans="1:40" ht="15.75" customHeight="1" x14ac:dyDescent="0.25">
      <c r="B106" s="20"/>
      <c r="C106" s="20"/>
      <c r="D106" s="20"/>
      <c r="E106" s="20"/>
      <c r="F106" s="20"/>
      <c r="G106" s="20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</row>
    <row r="107" spans="1:40" ht="15.75" customHeight="1" x14ac:dyDescent="0.25">
      <c r="B107" s="20"/>
      <c r="C107" s="20"/>
      <c r="D107" s="20"/>
      <c r="E107" s="20"/>
      <c r="F107" s="20"/>
      <c r="G107" s="20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</row>
    <row r="108" spans="1:40" ht="15.75" customHeight="1" x14ac:dyDescent="0.25">
      <c r="B108" s="20"/>
      <c r="C108" s="20"/>
      <c r="D108" s="20"/>
      <c r="E108" s="20"/>
      <c r="F108" s="20"/>
      <c r="G108" s="20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</row>
    <row r="109" spans="1:40" ht="15.75" customHeight="1" x14ac:dyDescent="0.25">
      <c r="B109" s="20"/>
      <c r="C109" s="20"/>
      <c r="D109" s="20"/>
      <c r="E109" s="20"/>
      <c r="F109" s="20"/>
      <c r="G109" s="20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</row>
    <row r="110" spans="1:40" ht="15.75" customHeight="1" x14ac:dyDescent="0.25">
      <c r="B110" s="20"/>
      <c r="C110" s="20"/>
      <c r="D110" s="20"/>
      <c r="E110" s="20"/>
      <c r="F110" s="20"/>
      <c r="G110" s="20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</row>
    <row r="111" spans="1:40" ht="15.75" customHeight="1" x14ac:dyDescent="0.25">
      <c r="B111" s="20"/>
      <c r="C111" s="20"/>
      <c r="D111" s="20"/>
      <c r="E111" s="20"/>
      <c r="F111" s="20"/>
      <c r="G111" s="20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</row>
    <row r="112" spans="1:40" ht="15.75" customHeight="1" x14ac:dyDescent="0.25">
      <c r="B112" s="20"/>
      <c r="C112" s="20"/>
      <c r="D112" s="20"/>
      <c r="E112" s="20"/>
      <c r="F112" s="20"/>
      <c r="G112" s="20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</row>
    <row r="113" spans="2:23" ht="15.75" customHeight="1" x14ac:dyDescent="0.25">
      <c r="B113" s="20"/>
      <c r="C113" s="20"/>
      <c r="D113" s="20"/>
      <c r="E113" s="20"/>
      <c r="F113" s="20"/>
      <c r="G113" s="20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</row>
    <row r="114" spans="2:23" ht="15.75" customHeight="1" x14ac:dyDescent="0.25">
      <c r="B114" s="20"/>
      <c r="C114" s="20"/>
      <c r="D114" s="20"/>
      <c r="E114" s="20"/>
      <c r="F114" s="20"/>
      <c r="G114" s="20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</row>
    <row r="115" spans="2:23" ht="15.75" customHeight="1" x14ac:dyDescent="0.25">
      <c r="B115" s="20"/>
      <c r="C115" s="20"/>
      <c r="D115" s="20"/>
      <c r="E115" s="20"/>
      <c r="F115" s="20"/>
      <c r="G115" s="20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</row>
    <row r="116" spans="2:23" ht="15.75" customHeight="1" x14ac:dyDescent="0.25">
      <c r="B116" s="20"/>
      <c r="C116" s="20"/>
      <c r="D116" s="20"/>
      <c r="E116" s="20"/>
      <c r="F116" s="20"/>
      <c r="G116" s="20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</row>
    <row r="117" spans="2:23" ht="15.75" customHeight="1" x14ac:dyDescent="0.25">
      <c r="B117" s="20"/>
      <c r="C117" s="20"/>
      <c r="D117" s="20"/>
      <c r="E117" s="20"/>
      <c r="F117" s="20"/>
      <c r="G117" s="20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</row>
    <row r="118" spans="2:23" ht="15.75" customHeight="1" x14ac:dyDescent="0.25">
      <c r="B118" s="20"/>
      <c r="C118" s="20"/>
      <c r="D118" s="20"/>
      <c r="E118" s="20"/>
      <c r="F118" s="20"/>
      <c r="G118" s="20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</row>
    <row r="119" spans="2:23" ht="15.75" customHeight="1" x14ac:dyDescent="0.25">
      <c r="B119" s="20"/>
      <c r="C119" s="20"/>
      <c r="D119" s="20"/>
      <c r="E119" s="20"/>
      <c r="F119" s="20"/>
      <c r="G119" s="20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</row>
    <row r="120" spans="2:23" ht="15.75" customHeight="1" x14ac:dyDescent="0.25">
      <c r="B120" s="20"/>
      <c r="C120" s="20"/>
      <c r="D120" s="20"/>
      <c r="E120" s="20"/>
      <c r="F120" s="20"/>
      <c r="G120" s="20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</row>
    <row r="121" spans="2:23" ht="15.75" customHeight="1" x14ac:dyDescent="0.25">
      <c r="B121" s="20"/>
      <c r="C121" s="20"/>
      <c r="D121" s="20"/>
      <c r="E121" s="20"/>
      <c r="F121" s="20"/>
      <c r="G121" s="20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</row>
    <row r="122" spans="2:23" ht="15.75" customHeight="1" x14ac:dyDescent="0.25">
      <c r="B122" s="20"/>
      <c r="C122" s="20"/>
      <c r="D122" s="20"/>
      <c r="E122" s="20"/>
      <c r="F122" s="20"/>
      <c r="G122" s="20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</row>
    <row r="123" spans="2:23" ht="15.75" customHeight="1" x14ac:dyDescent="0.25">
      <c r="B123" s="20"/>
      <c r="C123" s="20"/>
      <c r="D123" s="20"/>
      <c r="E123" s="20"/>
      <c r="F123" s="20"/>
      <c r="G123" s="20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</row>
    <row r="124" spans="2:23" ht="15.75" customHeight="1" x14ac:dyDescent="0.25">
      <c r="B124" s="20"/>
      <c r="C124" s="20"/>
      <c r="D124" s="20"/>
      <c r="E124" s="20"/>
      <c r="F124" s="20"/>
      <c r="G124" s="20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</row>
    <row r="125" spans="2:23" ht="15.75" customHeight="1" x14ac:dyDescent="0.25">
      <c r="B125" s="20"/>
      <c r="C125" s="20"/>
      <c r="D125" s="20"/>
      <c r="E125" s="20"/>
      <c r="F125" s="20"/>
      <c r="G125" s="20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</row>
    <row r="126" spans="2:23" ht="15.75" customHeight="1" x14ac:dyDescent="0.25">
      <c r="B126" s="20"/>
      <c r="C126" s="20"/>
      <c r="D126" s="20"/>
      <c r="E126" s="20"/>
      <c r="F126" s="20"/>
      <c r="G126" s="20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</row>
    <row r="127" spans="2:23" ht="15.75" customHeight="1" x14ac:dyDescent="0.25">
      <c r="B127" s="20"/>
      <c r="C127" s="20"/>
      <c r="D127" s="20"/>
      <c r="E127" s="20"/>
      <c r="F127" s="20"/>
      <c r="G127" s="20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</row>
    <row r="128" spans="2:23" ht="15.75" customHeight="1" x14ac:dyDescent="0.25">
      <c r="B128" s="20"/>
      <c r="C128" s="20"/>
      <c r="D128" s="20"/>
      <c r="E128" s="20"/>
      <c r="F128" s="20"/>
      <c r="G128" s="20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</row>
    <row r="129" spans="2:23" ht="15.75" customHeight="1" x14ac:dyDescent="0.25">
      <c r="B129" s="20"/>
      <c r="C129" s="20"/>
      <c r="D129" s="20"/>
      <c r="E129" s="20"/>
      <c r="F129" s="20"/>
      <c r="G129" s="20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</row>
    <row r="130" spans="2:23" ht="15.75" customHeight="1" x14ac:dyDescent="0.25">
      <c r="B130" s="20"/>
      <c r="C130" s="20"/>
      <c r="D130" s="20"/>
      <c r="E130" s="20"/>
      <c r="F130" s="20"/>
      <c r="G130" s="20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</row>
    <row r="131" spans="2:23" ht="15.75" customHeight="1" x14ac:dyDescent="0.25">
      <c r="B131" s="20"/>
      <c r="C131" s="20"/>
      <c r="D131" s="20"/>
      <c r="E131" s="20"/>
      <c r="F131" s="20"/>
      <c r="G131" s="20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</row>
    <row r="132" spans="2:23" ht="15.75" customHeight="1" x14ac:dyDescent="0.25">
      <c r="B132" s="20"/>
      <c r="C132" s="20"/>
      <c r="D132" s="20"/>
      <c r="E132" s="20"/>
      <c r="F132" s="20"/>
      <c r="G132" s="20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</row>
    <row r="133" spans="2:23" ht="15.75" customHeight="1" x14ac:dyDescent="0.25">
      <c r="B133" s="20"/>
      <c r="C133" s="20"/>
      <c r="D133" s="20"/>
      <c r="E133" s="20"/>
      <c r="F133" s="20"/>
      <c r="G133" s="20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</row>
    <row r="134" spans="2:23" ht="15.75" customHeight="1" x14ac:dyDescent="0.25">
      <c r="B134" s="20"/>
      <c r="C134" s="20"/>
      <c r="D134" s="20"/>
      <c r="E134" s="20"/>
      <c r="F134" s="20"/>
      <c r="G134" s="20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</row>
    <row r="135" spans="2:23" ht="15.75" customHeight="1" x14ac:dyDescent="0.25">
      <c r="B135" s="20"/>
      <c r="C135" s="20"/>
      <c r="D135" s="20"/>
      <c r="E135" s="20"/>
      <c r="F135" s="20"/>
      <c r="G135" s="20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</row>
    <row r="136" spans="2:23" ht="15.75" customHeight="1" x14ac:dyDescent="0.25">
      <c r="B136" s="20"/>
      <c r="C136" s="20"/>
      <c r="D136" s="20"/>
      <c r="E136" s="20"/>
      <c r="F136" s="20"/>
      <c r="G136" s="20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</row>
    <row r="137" spans="2:23" ht="15.75" customHeight="1" x14ac:dyDescent="0.25">
      <c r="B137" s="20"/>
      <c r="C137" s="20"/>
      <c r="D137" s="20"/>
      <c r="E137" s="20"/>
      <c r="F137" s="20"/>
      <c r="G137" s="20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</row>
    <row r="138" spans="2:23" ht="15.75" customHeight="1" x14ac:dyDescent="0.25">
      <c r="B138" s="20"/>
      <c r="C138" s="20"/>
      <c r="D138" s="20"/>
      <c r="E138" s="20"/>
      <c r="F138" s="20"/>
      <c r="G138" s="20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</row>
    <row r="139" spans="2:23" ht="15.75" customHeight="1" x14ac:dyDescent="0.25">
      <c r="B139" s="20"/>
      <c r="C139" s="20"/>
      <c r="D139" s="20"/>
      <c r="E139" s="20"/>
      <c r="F139" s="20"/>
      <c r="G139" s="20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</row>
    <row r="140" spans="2:23" ht="15.75" customHeight="1" x14ac:dyDescent="0.25">
      <c r="B140" s="20"/>
      <c r="C140" s="20"/>
      <c r="D140" s="20"/>
      <c r="E140" s="20"/>
      <c r="F140" s="20"/>
      <c r="G140" s="20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</row>
    <row r="141" spans="2:23" ht="15.75" customHeight="1" x14ac:dyDescent="0.25">
      <c r="B141" s="20"/>
      <c r="C141" s="20"/>
      <c r="D141" s="20"/>
      <c r="E141" s="20"/>
      <c r="F141" s="20"/>
      <c r="G141" s="20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</row>
    <row r="142" spans="2:23" ht="15.75" customHeight="1" x14ac:dyDescent="0.25">
      <c r="B142" s="20"/>
      <c r="C142" s="20"/>
      <c r="D142" s="20"/>
      <c r="E142" s="20"/>
      <c r="F142" s="20"/>
      <c r="G142" s="20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</row>
    <row r="143" spans="2:23" ht="15.75" customHeight="1" x14ac:dyDescent="0.25">
      <c r="B143" s="20"/>
      <c r="C143" s="20"/>
      <c r="D143" s="20"/>
      <c r="E143" s="20"/>
      <c r="F143" s="20"/>
      <c r="G143" s="20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</row>
    <row r="144" spans="2:23" ht="15.75" customHeight="1" x14ac:dyDescent="0.25">
      <c r="B144" s="20"/>
      <c r="C144" s="20"/>
      <c r="D144" s="20"/>
      <c r="E144" s="20"/>
      <c r="F144" s="20"/>
      <c r="G144" s="20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</row>
    <row r="145" spans="2:23" ht="15.75" customHeight="1" x14ac:dyDescent="0.25">
      <c r="B145" s="20"/>
      <c r="C145" s="20"/>
      <c r="D145" s="20"/>
      <c r="E145" s="20"/>
      <c r="F145" s="20"/>
      <c r="G145" s="20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</row>
    <row r="146" spans="2:23" ht="15.75" customHeight="1" x14ac:dyDescent="0.25">
      <c r="B146" s="20"/>
      <c r="C146" s="20"/>
      <c r="D146" s="20"/>
      <c r="E146" s="20"/>
      <c r="F146" s="20"/>
      <c r="G146" s="20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</row>
    <row r="147" spans="2:23" ht="15.75" customHeight="1" x14ac:dyDescent="0.25">
      <c r="B147" s="20"/>
      <c r="C147" s="20"/>
      <c r="D147" s="20"/>
      <c r="E147" s="20"/>
      <c r="F147" s="20"/>
      <c r="G147" s="20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</row>
    <row r="148" spans="2:23" ht="15.75" customHeight="1" x14ac:dyDescent="0.25">
      <c r="B148" s="20"/>
      <c r="C148" s="20"/>
      <c r="D148" s="20"/>
      <c r="E148" s="20"/>
      <c r="F148" s="20"/>
      <c r="G148" s="20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</row>
    <row r="149" spans="2:23" ht="15.75" customHeight="1" x14ac:dyDescent="0.25">
      <c r="B149" s="20"/>
      <c r="C149" s="20"/>
      <c r="D149" s="20"/>
      <c r="E149" s="20"/>
      <c r="F149" s="20"/>
      <c r="G149" s="20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</row>
    <row r="150" spans="2:23" ht="15.75" customHeight="1" x14ac:dyDescent="0.25">
      <c r="B150" s="20"/>
      <c r="C150" s="20"/>
      <c r="D150" s="20"/>
      <c r="E150" s="20"/>
      <c r="F150" s="20"/>
      <c r="G150" s="20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</row>
    <row r="151" spans="2:23" ht="15.75" customHeight="1" x14ac:dyDescent="0.25">
      <c r="B151" s="20"/>
      <c r="C151" s="20"/>
      <c r="D151" s="20"/>
      <c r="E151" s="20"/>
      <c r="F151" s="20"/>
      <c r="G151" s="20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</row>
    <row r="152" spans="2:23" ht="15.75" customHeight="1" x14ac:dyDescent="0.25">
      <c r="B152" s="20"/>
      <c r="C152" s="20"/>
      <c r="D152" s="20"/>
      <c r="E152" s="20"/>
      <c r="F152" s="20"/>
      <c r="G152" s="20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</row>
    <row r="153" spans="2:23" ht="15.75" customHeight="1" x14ac:dyDescent="0.25">
      <c r="B153" s="20"/>
      <c r="C153" s="20"/>
      <c r="D153" s="20"/>
      <c r="E153" s="20"/>
      <c r="F153" s="20"/>
      <c r="G153" s="20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</row>
    <row r="154" spans="2:23" ht="15.75" customHeight="1" x14ac:dyDescent="0.25">
      <c r="B154" s="20"/>
      <c r="C154" s="20"/>
      <c r="D154" s="20"/>
      <c r="E154" s="20"/>
      <c r="F154" s="20"/>
      <c r="G154" s="20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</row>
    <row r="155" spans="2:23" ht="15.75" customHeight="1" x14ac:dyDescent="0.25">
      <c r="B155" s="20"/>
      <c r="C155" s="20"/>
      <c r="D155" s="20"/>
      <c r="E155" s="20"/>
      <c r="F155" s="20"/>
      <c r="G155" s="20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</row>
    <row r="156" spans="2:23" ht="15.75" customHeight="1" x14ac:dyDescent="0.25">
      <c r="B156" s="20"/>
      <c r="C156" s="20"/>
      <c r="D156" s="20"/>
      <c r="E156" s="20"/>
      <c r="F156" s="20"/>
      <c r="G156" s="20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</row>
    <row r="157" spans="2:23" ht="15.75" customHeight="1" x14ac:dyDescent="0.25">
      <c r="B157" s="20"/>
      <c r="C157" s="20"/>
      <c r="D157" s="20"/>
      <c r="E157" s="20"/>
      <c r="F157" s="20"/>
      <c r="G157" s="20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</row>
    <row r="158" spans="2:23" ht="15.75" customHeight="1" x14ac:dyDescent="0.25">
      <c r="B158" s="20"/>
      <c r="C158" s="20"/>
      <c r="D158" s="20"/>
      <c r="E158" s="20"/>
      <c r="F158" s="20"/>
      <c r="G158" s="20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</row>
    <row r="159" spans="2:23" ht="15.75" customHeight="1" x14ac:dyDescent="0.25">
      <c r="B159" s="20"/>
      <c r="C159" s="20"/>
      <c r="D159" s="20"/>
      <c r="E159" s="20"/>
      <c r="F159" s="20"/>
      <c r="G159" s="20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</row>
    <row r="160" spans="2:23" ht="15.75" customHeight="1" x14ac:dyDescent="0.25">
      <c r="B160" s="20"/>
      <c r="C160" s="20"/>
      <c r="D160" s="20"/>
      <c r="E160" s="20"/>
      <c r="F160" s="20"/>
      <c r="G160" s="20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</row>
    <row r="161" spans="2:23" ht="15.75" customHeight="1" x14ac:dyDescent="0.25">
      <c r="B161" s="20"/>
      <c r="C161" s="20"/>
      <c r="D161" s="20"/>
      <c r="E161" s="20"/>
      <c r="F161" s="20"/>
      <c r="G161" s="20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</row>
    <row r="162" spans="2:23" ht="15.75" customHeight="1" x14ac:dyDescent="0.25">
      <c r="B162" s="20"/>
      <c r="C162" s="20"/>
      <c r="D162" s="20"/>
      <c r="E162" s="20"/>
      <c r="F162" s="20"/>
      <c r="G162" s="20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</row>
    <row r="163" spans="2:23" ht="15.75" customHeight="1" x14ac:dyDescent="0.25">
      <c r="B163" s="20"/>
      <c r="C163" s="20"/>
      <c r="D163" s="20"/>
      <c r="E163" s="20"/>
      <c r="F163" s="20"/>
      <c r="G163" s="20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</row>
    <row r="164" spans="2:23" ht="15.75" customHeight="1" x14ac:dyDescent="0.25">
      <c r="B164" s="20"/>
      <c r="C164" s="20"/>
      <c r="D164" s="20"/>
      <c r="E164" s="20"/>
      <c r="F164" s="20"/>
      <c r="G164" s="20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</row>
    <row r="165" spans="2:23" ht="15.75" customHeight="1" x14ac:dyDescent="0.25">
      <c r="B165" s="20"/>
      <c r="C165" s="20"/>
      <c r="D165" s="20"/>
      <c r="E165" s="20"/>
      <c r="F165" s="20"/>
      <c r="G165" s="20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</row>
    <row r="166" spans="2:23" ht="15.75" customHeight="1" x14ac:dyDescent="0.25">
      <c r="B166" s="20"/>
      <c r="C166" s="20"/>
      <c r="D166" s="20"/>
      <c r="E166" s="20"/>
      <c r="F166" s="20"/>
      <c r="G166" s="20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</row>
    <row r="167" spans="2:23" ht="15.75" customHeight="1" x14ac:dyDescent="0.25">
      <c r="B167" s="20"/>
      <c r="C167" s="20"/>
      <c r="D167" s="20"/>
      <c r="E167" s="20"/>
      <c r="F167" s="20"/>
      <c r="G167" s="20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</row>
    <row r="168" spans="2:23" ht="15.75" customHeight="1" x14ac:dyDescent="0.25">
      <c r="B168" s="20"/>
      <c r="C168" s="20"/>
      <c r="D168" s="20"/>
      <c r="E168" s="20"/>
      <c r="F168" s="20"/>
      <c r="G168" s="20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</row>
    <row r="169" spans="2:23" ht="15.75" customHeight="1" x14ac:dyDescent="0.25">
      <c r="B169" s="20"/>
      <c r="C169" s="20"/>
      <c r="D169" s="20"/>
      <c r="E169" s="20"/>
      <c r="F169" s="20"/>
      <c r="G169" s="20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</row>
    <row r="170" spans="2:23" ht="15.75" customHeight="1" x14ac:dyDescent="0.25">
      <c r="B170" s="20"/>
      <c r="C170" s="20"/>
      <c r="D170" s="20"/>
      <c r="E170" s="20"/>
      <c r="F170" s="20"/>
      <c r="G170" s="20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</row>
    <row r="171" spans="2:23" ht="15.75" customHeight="1" x14ac:dyDescent="0.25">
      <c r="B171" s="20"/>
      <c r="C171" s="20"/>
      <c r="D171" s="20"/>
      <c r="E171" s="20"/>
      <c r="F171" s="20"/>
      <c r="G171" s="20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</row>
    <row r="172" spans="2:23" ht="15.75" customHeight="1" x14ac:dyDescent="0.25">
      <c r="B172" s="20"/>
      <c r="C172" s="20"/>
      <c r="D172" s="20"/>
      <c r="E172" s="20"/>
      <c r="F172" s="20"/>
      <c r="G172" s="20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</row>
    <row r="173" spans="2:23" ht="15.75" customHeight="1" x14ac:dyDescent="0.25">
      <c r="B173" s="20"/>
      <c r="C173" s="20"/>
      <c r="D173" s="20"/>
      <c r="E173" s="20"/>
      <c r="F173" s="20"/>
      <c r="G173" s="20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</row>
    <row r="174" spans="2:23" ht="15.75" customHeight="1" x14ac:dyDescent="0.25">
      <c r="B174" s="20"/>
      <c r="C174" s="20"/>
      <c r="D174" s="20"/>
      <c r="E174" s="20"/>
      <c r="F174" s="20"/>
      <c r="G174" s="20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</row>
    <row r="175" spans="2:23" ht="15.75" customHeight="1" x14ac:dyDescent="0.25">
      <c r="B175" s="20"/>
      <c r="C175" s="20"/>
      <c r="D175" s="20"/>
      <c r="E175" s="20"/>
      <c r="F175" s="20"/>
      <c r="G175" s="20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</row>
    <row r="176" spans="2:23" ht="15.75" customHeight="1" x14ac:dyDescent="0.25">
      <c r="B176" s="20"/>
      <c r="C176" s="20"/>
      <c r="D176" s="20"/>
      <c r="E176" s="20"/>
      <c r="F176" s="20"/>
      <c r="G176" s="20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</row>
    <row r="177" spans="2:23" ht="15.75" customHeight="1" x14ac:dyDescent="0.25">
      <c r="B177" s="20"/>
      <c r="C177" s="20"/>
      <c r="D177" s="20"/>
      <c r="E177" s="20"/>
      <c r="F177" s="20"/>
      <c r="G177" s="20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</row>
    <row r="178" spans="2:23" ht="15.75" customHeight="1" x14ac:dyDescent="0.25">
      <c r="B178" s="20"/>
      <c r="C178" s="20"/>
      <c r="D178" s="20"/>
      <c r="E178" s="20"/>
      <c r="F178" s="20"/>
      <c r="G178" s="20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</row>
    <row r="179" spans="2:23" ht="15.75" customHeight="1" x14ac:dyDescent="0.25">
      <c r="B179" s="20"/>
      <c r="C179" s="20"/>
      <c r="D179" s="20"/>
      <c r="E179" s="20"/>
      <c r="F179" s="20"/>
      <c r="G179" s="20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</row>
    <row r="180" spans="2:23" ht="15.75" customHeight="1" x14ac:dyDescent="0.25">
      <c r="B180" s="20"/>
      <c r="C180" s="20"/>
      <c r="D180" s="20"/>
      <c r="E180" s="20"/>
      <c r="F180" s="20"/>
      <c r="G180" s="20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</row>
    <row r="181" spans="2:23" ht="15.75" customHeight="1" x14ac:dyDescent="0.25">
      <c r="B181" s="20"/>
      <c r="C181" s="20"/>
      <c r="D181" s="20"/>
      <c r="E181" s="20"/>
      <c r="F181" s="20"/>
      <c r="G181" s="20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</row>
    <row r="182" spans="2:23" ht="15.75" customHeight="1" x14ac:dyDescent="0.25">
      <c r="B182" s="20"/>
      <c r="C182" s="20"/>
      <c r="D182" s="20"/>
      <c r="E182" s="20"/>
      <c r="F182" s="20"/>
      <c r="G182" s="20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</row>
    <row r="183" spans="2:23" ht="15.75" customHeight="1" x14ac:dyDescent="0.25">
      <c r="B183" s="20"/>
      <c r="C183" s="20"/>
      <c r="D183" s="20"/>
      <c r="E183" s="20"/>
      <c r="F183" s="20"/>
      <c r="G183" s="20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</row>
    <row r="184" spans="2:23" ht="15.75" customHeight="1" x14ac:dyDescent="0.25">
      <c r="B184" s="20"/>
      <c r="C184" s="20"/>
      <c r="D184" s="20"/>
      <c r="E184" s="20"/>
      <c r="F184" s="20"/>
      <c r="G184" s="20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</row>
    <row r="185" spans="2:23" ht="15.75" customHeight="1" x14ac:dyDescent="0.25">
      <c r="B185" s="20"/>
      <c r="C185" s="20"/>
      <c r="D185" s="20"/>
      <c r="E185" s="20"/>
      <c r="F185" s="20"/>
      <c r="G185" s="20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</row>
    <row r="186" spans="2:23" ht="15.75" customHeight="1" x14ac:dyDescent="0.25">
      <c r="B186" s="20"/>
      <c r="C186" s="20"/>
      <c r="D186" s="20"/>
      <c r="E186" s="20"/>
      <c r="F186" s="20"/>
      <c r="G186" s="20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</row>
    <row r="187" spans="2:23" ht="15.75" customHeight="1" x14ac:dyDescent="0.25">
      <c r="B187" s="20"/>
      <c r="C187" s="20"/>
      <c r="D187" s="20"/>
      <c r="E187" s="20"/>
      <c r="F187" s="20"/>
      <c r="G187" s="20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</row>
    <row r="188" spans="2:23" ht="15.75" customHeight="1" x14ac:dyDescent="0.25">
      <c r="B188" s="20"/>
      <c r="C188" s="20"/>
      <c r="D188" s="20"/>
      <c r="E188" s="20"/>
      <c r="F188" s="20"/>
      <c r="G188" s="20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</row>
    <row r="189" spans="2:23" ht="15.75" customHeight="1" x14ac:dyDescent="0.25">
      <c r="B189" s="20"/>
      <c r="C189" s="20"/>
      <c r="D189" s="20"/>
      <c r="E189" s="20"/>
      <c r="F189" s="20"/>
      <c r="G189" s="20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</row>
    <row r="190" spans="2:23" ht="15.75" customHeight="1" x14ac:dyDescent="0.25">
      <c r="B190" s="20"/>
      <c r="C190" s="20"/>
      <c r="D190" s="20"/>
      <c r="E190" s="20"/>
      <c r="F190" s="20"/>
      <c r="G190" s="20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</row>
    <row r="191" spans="2:23" ht="15.75" customHeight="1" x14ac:dyDescent="0.25">
      <c r="B191" s="20"/>
      <c r="C191" s="20"/>
      <c r="D191" s="20"/>
      <c r="E191" s="20"/>
      <c r="F191" s="20"/>
      <c r="G191" s="20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</row>
    <row r="192" spans="2:23" ht="15.75" customHeight="1" x14ac:dyDescent="0.25">
      <c r="B192" s="20"/>
      <c r="C192" s="20"/>
      <c r="D192" s="20"/>
      <c r="E192" s="20"/>
      <c r="F192" s="20"/>
      <c r="G192" s="20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</row>
    <row r="193" spans="2:23" ht="15.75" customHeight="1" x14ac:dyDescent="0.25">
      <c r="B193" s="20"/>
      <c r="C193" s="20"/>
      <c r="D193" s="20"/>
      <c r="E193" s="20"/>
      <c r="F193" s="20"/>
      <c r="G193" s="20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</row>
    <row r="194" spans="2:23" ht="15.75" customHeight="1" x14ac:dyDescent="0.25">
      <c r="B194" s="20"/>
      <c r="C194" s="20"/>
      <c r="D194" s="20"/>
      <c r="E194" s="20"/>
      <c r="F194" s="20"/>
      <c r="G194" s="20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</row>
    <row r="195" spans="2:23" ht="15.75" customHeight="1" x14ac:dyDescent="0.25">
      <c r="B195" s="20"/>
      <c r="C195" s="20"/>
      <c r="D195" s="20"/>
      <c r="E195" s="20"/>
      <c r="F195" s="20"/>
      <c r="G195" s="20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</row>
    <row r="196" spans="2:23" ht="15.75" customHeight="1" x14ac:dyDescent="0.25">
      <c r="B196" s="20"/>
      <c r="C196" s="20"/>
      <c r="D196" s="20"/>
      <c r="E196" s="20"/>
      <c r="F196" s="20"/>
      <c r="G196" s="20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</row>
    <row r="197" spans="2:23" ht="15.75" customHeight="1" x14ac:dyDescent="0.25">
      <c r="B197" s="20"/>
      <c r="C197" s="20"/>
      <c r="D197" s="20"/>
      <c r="E197" s="20"/>
      <c r="F197" s="20"/>
      <c r="G197" s="20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</row>
    <row r="198" spans="2:23" ht="15.75" customHeight="1" x14ac:dyDescent="0.25">
      <c r="B198" s="20"/>
      <c r="C198" s="20"/>
      <c r="D198" s="20"/>
      <c r="E198" s="20"/>
      <c r="F198" s="20"/>
      <c r="G198" s="20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</row>
    <row r="199" spans="2:23" ht="15.75" customHeight="1" x14ac:dyDescent="0.25">
      <c r="B199" s="20"/>
      <c r="C199" s="20"/>
      <c r="D199" s="20"/>
      <c r="E199" s="20"/>
      <c r="F199" s="20"/>
      <c r="G199" s="20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</row>
    <row r="200" spans="2:23" ht="15.75" customHeight="1" x14ac:dyDescent="0.25">
      <c r="B200" s="20"/>
      <c r="C200" s="20"/>
      <c r="D200" s="20"/>
      <c r="E200" s="20"/>
      <c r="F200" s="20"/>
      <c r="G200" s="20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</row>
    <row r="201" spans="2:23" ht="15.75" customHeight="1" x14ac:dyDescent="0.25">
      <c r="B201" s="20"/>
      <c r="C201" s="20"/>
      <c r="D201" s="20"/>
      <c r="E201" s="20"/>
      <c r="F201" s="20"/>
      <c r="G201" s="20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</row>
    <row r="202" spans="2:23" ht="15.75" customHeight="1" x14ac:dyDescent="0.25">
      <c r="B202" s="20"/>
      <c r="C202" s="20"/>
      <c r="D202" s="20"/>
      <c r="E202" s="20"/>
      <c r="F202" s="20"/>
      <c r="G202" s="20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</row>
    <row r="203" spans="2:23" ht="15.75" customHeight="1" x14ac:dyDescent="0.25">
      <c r="B203" s="20"/>
      <c r="C203" s="20"/>
      <c r="D203" s="20"/>
      <c r="E203" s="20"/>
      <c r="F203" s="20"/>
      <c r="G203" s="20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</row>
    <row r="204" spans="2:23" ht="15.75" customHeight="1" x14ac:dyDescent="0.25">
      <c r="B204" s="20"/>
      <c r="C204" s="20"/>
      <c r="D204" s="20"/>
      <c r="E204" s="20"/>
      <c r="F204" s="20"/>
      <c r="G204" s="20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</row>
    <row r="205" spans="2:23" ht="15.75" customHeight="1" x14ac:dyDescent="0.25">
      <c r="B205" s="20"/>
      <c r="C205" s="20"/>
      <c r="D205" s="20"/>
      <c r="E205" s="20"/>
      <c r="F205" s="20"/>
      <c r="G205" s="20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</row>
    <row r="206" spans="2:23" ht="15.75" customHeight="1" x14ac:dyDescent="0.25">
      <c r="B206" s="20"/>
      <c r="C206" s="20"/>
      <c r="D206" s="20"/>
      <c r="E206" s="20"/>
      <c r="F206" s="20"/>
      <c r="G206" s="20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</row>
    <row r="207" spans="2:23" ht="15.75" customHeight="1" x14ac:dyDescent="0.25">
      <c r="B207" s="20"/>
      <c r="C207" s="20"/>
      <c r="D207" s="20"/>
      <c r="E207" s="20"/>
      <c r="F207" s="20"/>
      <c r="G207" s="20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</row>
    <row r="208" spans="2:23" ht="15.75" customHeight="1" x14ac:dyDescent="0.25">
      <c r="B208" s="20"/>
      <c r="C208" s="20"/>
      <c r="D208" s="20"/>
      <c r="E208" s="20"/>
      <c r="F208" s="20"/>
      <c r="G208" s="20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</row>
    <row r="209" spans="2:23" ht="15.75" customHeight="1" x14ac:dyDescent="0.25">
      <c r="B209" s="20"/>
      <c r="C209" s="20"/>
      <c r="D209" s="20"/>
      <c r="E209" s="20"/>
      <c r="F209" s="20"/>
      <c r="G209" s="20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</row>
    <row r="210" spans="2:23" ht="15.75" customHeight="1" x14ac:dyDescent="0.25">
      <c r="B210" s="20"/>
      <c r="C210" s="20"/>
      <c r="D210" s="20"/>
      <c r="E210" s="20"/>
      <c r="F210" s="20"/>
      <c r="G210" s="20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</row>
    <row r="211" spans="2:23" ht="15.75" customHeight="1" x14ac:dyDescent="0.25">
      <c r="B211" s="20"/>
      <c r="C211" s="20"/>
      <c r="D211" s="20"/>
      <c r="E211" s="20"/>
      <c r="F211" s="20"/>
      <c r="G211" s="20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</row>
    <row r="212" spans="2:23" ht="15.75" customHeight="1" x14ac:dyDescent="0.25">
      <c r="B212" s="20"/>
      <c r="C212" s="20"/>
      <c r="D212" s="20"/>
      <c r="E212" s="20"/>
      <c r="F212" s="20"/>
      <c r="G212" s="20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</row>
    <row r="213" spans="2:23" ht="15.75" customHeight="1" x14ac:dyDescent="0.25">
      <c r="B213" s="20"/>
      <c r="C213" s="20"/>
      <c r="D213" s="20"/>
      <c r="E213" s="20"/>
      <c r="F213" s="20"/>
      <c r="G213" s="20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</row>
    <row r="214" spans="2:23" ht="15.75" customHeight="1" x14ac:dyDescent="0.25">
      <c r="B214" s="20"/>
      <c r="C214" s="20"/>
      <c r="D214" s="20"/>
      <c r="E214" s="20"/>
      <c r="F214" s="20"/>
      <c r="G214" s="20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</row>
    <row r="215" spans="2:23" ht="15.75" customHeight="1" x14ac:dyDescent="0.25">
      <c r="B215" s="20"/>
      <c r="C215" s="20"/>
      <c r="D215" s="20"/>
      <c r="E215" s="20"/>
      <c r="F215" s="20"/>
      <c r="G215" s="20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</row>
    <row r="216" spans="2:23" ht="15.75" customHeight="1" x14ac:dyDescent="0.25">
      <c r="B216" s="20"/>
      <c r="C216" s="20"/>
      <c r="D216" s="20"/>
      <c r="E216" s="20"/>
      <c r="F216" s="20"/>
      <c r="G216" s="20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</row>
    <row r="217" spans="2:23" ht="15.75" customHeight="1" x14ac:dyDescent="0.25">
      <c r="B217" s="20"/>
      <c r="C217" s="20"/>
      <c r="D217" s="20"/>
      <c r="E217" s="20"/>
      <c r="F217" s="20"/>
      <c r="G217" s="20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</row>
    <row r="218" spans="2:23" ht="15.75" customHeight="1" x14ac:dyDescent="0.25">
      <c r="B218" s="20"/>
      <c r="C218" s="20"/>
      <c r="D218" s="20"/>
      <c r="E218" s="20"/>
      <c r="F218" s="20"/>
      <c r="G218" s="20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</row>
    <row r="219" spans="2:23" ht="15.75" customHeight="1" x14ac:dyDescent="0.25">
      <c r="B219" s="20"/>
      <c r="C219" s="20"/>
      <c r="D219" s="20"/>
      <c r="E219" s="20"/>
      <c r="F219" s="20"/>
      <c r="G219" s="20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</row>
    <row r="220" spans="2:23" ht="15.75" customHeight="1" x14ac:dyDescent="0.25">
      <c r="B220" s="20"/>
      <c r="C220" s="20"/>
      <c r="D220" s="20"/>
      <c r="E220" s="20"/>
      <c r="F220" s="20"/>
      <c r="G220" s="20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</row>
    <row r="221" spans="2:23" ht="15.75" customHeight="1" x14ac:dyDescent="0.25">
      <c r="B221" s="20"/>
      <c r="C221" s="20"/>
      <c r="D221" s="20"/>
      <c r="E221" s="20"/>
      <c r="F221" s="20"/>
      <c r="G221" s="20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</row>
    <row r="222" spans="2:23" ht="15.75" customHeight="1" x14ac:dyDescent="0.25">
      <c r="B222" s="20"/>
      <c r="C222" s="20"/>
      <c r="D222" s="20"/>
      <c r="E222" s="20"/>
      <c r="F222" s="20"/>
      <c r="G222" s="20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</row>
    <row r="223" spans="2:23" ht="15.75" customHeight="1" x14ac:dyDescent="0.25">
      <c r="B223" s="20"/>
      <c r="C223" s="20"/>
      <c r="D223" s="20"/>
      <c r="E223" s="20"/>
      <c r="F223" s="20"/>
      <c r="G223" s="20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</row>
    <row r="224" spans="2:23" ht="15.75" customHeight="1" x14ac:dyDescent="0.25">
      <c r="B224" s="20"/>
      <c r="C224" s="20"/>
      <c r="D224" s="20"/>
      <c r="E224" s="20"/>
      <c r="F224" s="20"/>
      <c r="G224" s="20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</row>
    <row r="225" spans="2:23" ht="15.75" customHeight="1" x14ac:dyDescent="0.25">
      <c r="B225" s="20"/>
      <c r="C225" s="20"/>
      <c r="D225" s="20"/>
      <c r="E225" s="20"/>
      <c r="F225" s="20"/>
      <c r="G225" s="20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</row>
    <row r="226" spans="2:23" ht="15.75" customHeight="1" x14ac:dyDescent="0.25">
      <c r="B226" s="20"/>
      <c r="C226" s="20"/>
      <c r="D226" s="20"/>
      <c r="E226" s="20"/>
      <c r="F226" s="20"/>
      <c r="G226" s="20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</row>
    <row r="227" spans="2:23" ht="15.75" customHeight="1" x14ac:dyDescent="0.25">
      <c r="B227" s="20"/>
      <c r="C227" s="20"/>
      <c r="D227" s="20"/>
      <c r="E227" s="20"/>
      <c r="F227" s="20"/>
      <c r="G227" s="20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</row>
    <row r="228" spans="2:23" ht="15.75" customHeight="1" x14ac:dyDescent="0.25">
      <c r="B228" s="20"/>
      <c r="C228" s="20"/>
      <c r="D228" s="20"/>
      <c r="E228" s="20"/>
      <c r="F228" s="20"/>
      <c r="G228" s="20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</row>
    <row r="229" spans="2:23" ht="15.75" customHeight="1" x14ac:dyDescent="0.25">
      <c r="B229" s="20"/>
      <c r="C229" s="20"/>
      <c r="D229" s="20"/>
      <c r="E229" s="20"/>
      <c r="F229" s="20"/>
      <c r="G229" s="20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</row>
    <row r="230" spans="2:23" ht="15.75" customHeight="1" x14ac:dyDescent="0.25">
      <c r="B230" s="20"/>
      <c r="C230" s="20"/>
      <c r="D230" s="20"/>
      <c r="E230" s="20"/>
      <c r="F230" s="20"/>
      <c r="G230" s="20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</row>
    <row r="231" spans="2:23" ht="15.75" customHeight="1" x14ac:dyDescent="0.25">
      <c r="B231" s="20"/>
      <c r="C231" s="20"/>
      <c r="D231" s="20"/>
      <c r="E231" s="20"/>
      <c r="F231" s="20"/>
      <c r="G231" s="20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</row>
    <row r="232" spans="2:23" ht="15.75" customHeight="1" x14ac:dyDescent="0.25">
      <c r="B232" s="20"/>
      <c r="C232" s="20"/>
      <c r="D232" s="20"/>
      <c r="E232" s="20"/>
      <c r="F232" s="20"/>
      <c r="G232" s="20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</row>
    <row r="233" spans="2:23" ht="15.75" customHeight="1" x14ac:dyDescent="0.25">
      <c r="B233" s="20"/>
      <c r="C233" s="20"/>
      <c r="D233" s="20"/>
      <c r="E233" s="20"/>
      <c r="F233" s="20"/>
      <c r="G233" s="20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</row>
    <row r="234" spans="2:23" ht="15.75" customHeight="1" x14ac:dyDescent="0.25">
      <c r="B234" s="20"/>
      <c r="C234" s="20"/>
      <c r="D234" s="20"/>
      <c r="E234" s="20"/>
      <c r="F234" s="20"/>
      <c r="G234" s="20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</row>
    <row r="235" spans="2:23" ht="15.75" customHeight="1" x14ac:dyDescent="0.25">
      <c r="B235" s="20"/>
      <c r="C235" s="20"/>
      <c r="D235" s="20"/>
      <c r="E235" s="20"/>
      <c r="F235" s="20"/>
      <c r="G235" s="20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</row>
    <row r="236" spans="2:23" ht="15.75" customHeight="1" x14ac:dyDescent="0.25">
      <c r="B236" s="20"/>
      <c r="C236" s="20"/>
      <c r="D236" s="20"/>
      <c r="E236" s="20"/>
      <c r="F236" s="20"/>
      <c r="G236" s="20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</row>
    <row r="237" spans="2:23" ht="15.75" customHeight="1" x14ac:dyDescent="0.25">
      <c r="B237" s="20"/>
      <c r="C237" s="20"/>
      <c r="D237" s="20"/>
      <c r="E237" s="20"/>
      <c r="F237" s="20"/>
      <c r="G237" s="20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</row>
    <row r="238" spans="2:23" ht="15.75" customHeight="1" x14ac:dyDescent="0.25">
      <c r="B238" s="20"/>
      <c r="C238" s="20"/>
      <c r="D238" s="20"/>
      <c r="E238" s="20"/>
      <c r="F238" s="20"/>
      <c r="G238" s="20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</row>
    <row r="239" spans="2:23" ht="15.75" customHeight="1" x14ac:dyDescent="0.25">
      <c r="B239" s="20"/>
      <c r="C239" s="20"/>
      <c r="D239" s="20"/>
      <c r="E239" s="20"/>
      <c r="F239" s="20"/>
      <c r="G239" s="20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</row>
    <row r="240" spans="2:23" ht="15.75" customHeight="1" x14ac:dyDescent="0.25">
      <c r="B240" s="20"/>
      <c r="C240" s="20"/>
      <c r="D240" s="20"/>
      <c r="E240" s="20"/>
      <c r="F240" s="20"/>
      <c r="G240" s="20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</row>
    <row r="241" spans="2:23" ht="15.75" customHeight="1" x14ac:dyDescent="0.25">
      <c r="B241" s="20"/>
      <c r="C241" s="20"/>
      <c r="D241" s="20"/>
      <c r="E241" s="20"/>
      <c r="F241" s="20"/>
      <c r="G241" s="20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</row>
    <row r="242" spans="2:23" ht="15.75" customHeight="1" x14ac:dyDescent="0.25">
      <c r="B242" s="20"/>
      <c r="C242" s="20"/>
      <c r="D242" s="20"/>
      <c r="E242" s="20"/>
      <c r="F242" s="20"/>
      <c r="G242" s="20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</row>
    <row r="243" spans="2:23" ht="15.75" customHeight="1" x14ac:dyDescent="0.25">
      <c r="B243" s="20"/>
      <c r="C243" s="20"/>
      <c r="D243" s="20"/>
      <c r="E243" s="20"/>
      <c r="F243" s="20"/>
      <c r="G243" s="20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</row>
    <row r="244" spans="2:23" ht="15.75" customHeight="1" x14ac:dyDescent="0.25">
      <c r="B244" s="20"/>
      <c r="C244" s="20"/>
      <c r="D244" s="20"/>
      <c r="E244" s="20"/>
      <c r="F244" s="20"/>
      <c r="G244" s="20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</row>
    <row r="245" spans="2:23" ht="15.75" customHeight="1" x14ac:dyDescent="0.25">
      <c r="B245" s="20"/>
      <c r="C245" s="20"/>
      <c r="D245" s="20"/>
      <c r="E245" s="20"/>
      <c r="F245" s="20"/>
      <c r="G245" s="20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</row>
    <row r="246" spans="2:23" ht="15.75" customHeight="1" x14ac:dyDescent="0.25">
      <c r="B246" s="20"/>
      <c r="C246" s="20"/>
      <c r="D246" s="20"/>
      <c r="E246" s="20"/>
      <c r="F246" s="20"/>
      <c r="G246" s="20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</row>
    <row r="247" spans="2:23" ht="15.75" customHeight="1" x14ac:dyDescent="0.25">
      <c r="B247" s="20"/>
      <c r="C247" s="20"/>
      <c r="D247" s="20"/>
      <c r="E247" s="20"/>
      <c r="F247" s="20"/>
      <c r="G247" s="20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</row>
    <row r="248" spans="2:23" ht="15.75" customHeight="1" x14ac:dyDescent="0.25">
      <c r="B248" s="20"/>
      <c r="C248" s="20"/>
      <c r="D248" s="20"/>
      <c r="E248" s="20"/>
      <c r="F248" s="20"/>
      <c r="G248" s="20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</row>
    <row r="249" spans="2:23" ht="15.75" customHeight="1" x14ac:dyDescent="0.25">
      <c r="B249" s="20"/>
      <c r="C249" s="20"/>
      <c r="D249" s="20"/>
      <c r="E249" s="20"/>
      <c r="F249" s="20"/>
      <c r="G249" s="20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</row>
    <row r="250" spans="2:23" ht="15.75" customHeight="1" x14ac:dyDescent="0.25">
      <c r="B250" s="20"/>
      <c r="C250" s="20"/>
      <c r="D250" s="20"/>
      <c r="E250" s="20"/>
      <c r="F250" s="20"/>
      <c r="G250" s="20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</row>
    <row r="251" spans="2:23" ht="15.75" customHeight="1" x14ac:dyDescent="0.25">
      <c r="B251" s="20"/>
      <c r="C251" s="20"/>
      <c r="D251" s="20"/>
      <c r="E251" s="20"/>
      <c r="F251" s="20"/>
      <c r="G251" s="20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</row>
    <row r="252" spans="2:23" ht="15.75" customHeight="1" x14ac:dyDescent="0.25">
      <c r="B252" s="20"/>
      <c r="C252" s="20"/>
      <c r="D252" s="20"/>
      <c r="E252" s="20"/>
      <c r="F252" s="20"/>
      <c r="G252" s="20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</row>
    <row r="253" spans="2:23" ht="15.75" customHeight="1" x14ac:dyDescent="0.25">
      <c r="B253" s="20"/>
      <c r="C253" s="20"/>
      <c r="D253" s="20"/>
      <c r="E253" s="20"/>
      <c r="F253" s="20"/>
      <c r="G253" s="20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</row>
    <row r="254" spans="2:23" ht="15.75" customHeight="1" x14ac:dyDescent="0.25">
      <c r="B254" s="20"/>
      <c r="C254" s="20"/>
      <c r="D254" s="20"/>
      <c r="E254" s="20"/>
      <c r="F254" s="20"/>
      <c r="G254" s="20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</row>
    <row r="255" spans="2:23" ht="15.75" customHeight="1" x14ac:dyDescent="0.25">
      <c r="B255" s="20"/>
      <c r="C255" s="20"/>
      <c r="D255" s="20"/>
      <c r="E255" s="20"/>
      <c r="F255" s="20"/>
      <c r="G255" s="20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</row>
    <row r="256" spans="2:23" ht="15.75" customHeight="1" x14ac:dyDescent="0.25">
      <c r="B256" s="20"/>
      <c r="C256" s="20"/>
      <c r="D256" s="20"/>
      <c r="E256" s="20"/>
      <c r="F256" s="20"/>
      <c r="G256" s="20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</row>
    <row r="257" spans="2:23" ht="15.75" customHeight="1" x14ac:dyDescent="0.25">
      <c r="B257" s="20"/>
      <c r="C257" s="20"/>
      <c r="D257" s="20"/>
      <c r="E257" s="20"/>
      <c r="F257" s="20"/>
      <c r="G257" s="20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</row>
    <row r="258" spans="2:23" ht="15.75" customHeight="1" x14ac:dyDescent="0.25">
      <c r="B258" s="20"/>
      <c r="C258" s="20"/>
      <c r="D258" s="20"/>
      <c r="E258" s="20"/>
      <c r="F258" s="20"/>
      <c r="G258" s="20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</row>
    <row r="259" spans="2:23" ht="15.75" customHeight="1" x14ac:dyDescent="0.25">
      <c r="B259" s="20"/>
      <c r="C259" s="20"/>
      <c r="D259" s="20"/>
      <c r="E259" s="20"/>
      <c r="F259" s="20"/>
      <c r="G259" s="20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</row>
    <row r="260" spans="2:23" ht="15.75" customHeight="1" x14ac:dyDescent="0.25">
      <c r="B260" s="20"/>
      <c r="C260" s="20"/>
      <c r="D260" s="20"/>
      <c r="E260" s="20"/>
      <c r="F260" s="20"/>
      <c r="G260" s="20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</row>
    <row r="261" spans="2:23" ht="15.75" customHeight="1" x14ac:dyDescent="0.25">
      <c r="B261" s="20"/>
      <c r="C261" s="20"/>
      <c r="D261" s="20"/>
      <c r="E261" s="20"/>
      <c r="F261" s="20"/>
      <c r="G261" s="20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</row>
    <row r="262" spans="2:23" ht="15.75" customHeight="1" x14ac:dyDescent="0.25">
      <c r="B262" s="20"/>
      <c r="C262" s="20"/>
      <c r="D262" s="20"/>
      <c r="E262" s="20"/>
      <c r="F262" s="20"/>
      <c r="G262" s="20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</row>
    <row r="263" spans="2:23" ht="15.75" customHeight="1" x14ac:dyDescent="0.25">
      <c r="B263" s="20"/>
      <c r="C263" s="20"/>
      <c r="D263" s="20"/>
      <c r="E263" s="20"/>
      <c r="F263" s="20"/>
      <c r="G263" s="20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</row>
    <row r="264" spans="2:23" ht="15.75" customHeight="1" x14ac:dyDescent="0.25">
      <c r="B264" s="20"/>
      <c r="C264" s="20"/>
      <c r="D264" s="20"/>
      <c r="E264" s="20"/>
      <c r="F264" s="20"/>
      <c r="G264" s="20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</row>
    <row r="265" spans="2:23" ht="15.75" customHeight="1" x14ac:dyDescent="0.25">
      <c r="B265" s="20"/>
      <c r="C265" s="20"/>
      <c r="D265" s="20"/>
      <c r="E265" s="20"/>
      <c r="F265" s="20"/>
      <c r="G265" s="20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</row>
    <row r="266" spans="2:23" ht="15.75" customHeight="1" x14ac:dyDescent="0.25">
      <c r="B266" s="20"/>
      <c r="C266" s="20"/>
      <c r="D266" s="20"/>
      <c r="E266" s="20"/>
      <c r="F266" s="20"/>
      <c r="G266" s="20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</row>
    <row r="267" spans="2:23" ht="15.75" customHeight="1" x14ac:dyDescent="0.25">
      <c r="B267" s="20"/>
      <c r="C267" s="20"/>
      <c r="D267" s="20"/>
      <c r="E267" s="20"/>
      <c r="F267" s="20"/>
      <c r="G267" s="20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</row>
    <row r="268" spans="2:23" ht="15.75" customHeight="1" x14ac:dyDescent="0.25">
      <c r="B268" s="20"/>
      <c r="C268" s="20"/>
      <c r="D268" s="20"/>
      <c r="E268" s="20"/>
      <c r="F268" s="20"/>
      <c r="G268" s="20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</row>
    <row r="269" spans="2:23" ht="15.75" customHeight="1" x14ac:dyDescent="0.25">
      <c r="B269" s="20"/>
      <c r="C269" s="20"/>
      <c r="D269" s="20"/>
      <c r="E269" s="20"/>
      <c r="F269" s="20"/>
      <c r="G269" s="20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</row>
    <row r="270" spans="2:23" ht="15.75" customHeight="1" x14ac:dyDescent="0.25">
      <c r="B270" s="20"/>
      <c r="C270" s="20"/>
      <c r="D270" s="20"/>
      <c r="E270" s="20"/>
      <c r="F270" s="20"/>
      <c r="G270" s="20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</row>
    <row r="271" spans="2:23" ht="15.75" customHeight="1" x14ac:dyDescent="0.25">
      <c r="B271" s="20"/>
      <c r="C271" s="20"/>
      <c r="D271" s="20"/>
      <c r="E271" s="20"/>
      <c r="F271" s="20"/>
      <c r="G271" s="20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</row>
    <row r="272" spans="2:23" ht="15.75" customHeight="1" x14ac:dyDescent="0.25">
      <c r="B272" s="20"/>
      <c r="C272" s="20"/>
      <c r="D272" s="20"/>
      <c r="E272" s="20"/>
      <c r="F272" s="20"/>
      <c r="G272" s="20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</row>
    <row r="273" spans="2:23" ht="15.75" customHeight="1" x14ac:dyDescent="0.25">
      <c r="B273" s="20"/>
      <c r="C273" s="20"/>
      <c r="D273" s="20"/>
      <c r="E273" s="20"/>
      <c r="F273" s="20"/>
      <c r="G273" s="20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</row>
    <row r="274" spans="2:23" ht="15.75" customHeight="1" x14ac:dyDescent="0.25">
      <c r="B274" s="20"/>
      <c r="C274" s="20"/>
      <c r="D274" s="20"/>
      <c r="E274" s="20"/>
      <c r="F274" s="20"/>
      <c r="G274" s="20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</row>
    <row r="275" spans="2:23" ht="15.75" customHeight="1" x14ac:dyDescent="0.25">
      <c r="B275" s="20"/>
      <c r="C275" s="20"/>
      <c r="D275" s="20"/>
      <c r="E275" s="20"/>
      <c r="F275" s="20"/>
      <c r="G275" s="20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</row>
    <row r="276" spans="2:23" ht="15.75" customHeight="1" x14ac:dyDescent="0.25">
      <c r="B276" s="20"/>
      <c r="C276" s="20"/>
      <c r="D276" s="20"/>
      <c r="E276" s="20"/>
      <c r="F276" s="20"/>
      <c r="G276" s="20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</row>
    <row r="277" spans="2:23" ht="15.75" customHeight="1" x14ac:dyDescent="0.25">
      <c r="B277" s="20"/>
      <c r="C277" s="20"/>
      <c r="D277" s="20"/>
      <c r="E277" s="20"/>
      <c r="F277" s="20"/>
      <c r="G277" s="20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</row>
    <row r="278" spans="2:23" ht="15.75" customHeight="1" x14ac:dyDescent="0.25">
      <c r="B278" s="20"/>
      <c r="C278" s="20"/>
      <c r="D278" s="20"/>
      <c r="E278" s="20"/>
      <c r="F278" s="20"/>
      <c r="G278" s="20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</row>
    <row r="279" spans="2:23" ht="15.75" customHeight="1" x14ac:dyDescent="0.25">
      <c r="B279" s="20"/>
      <c r="C279" s="20"/>
      <c r="D279" s="20"/>
      <c r="E279" s="20"/>
      <c r="F279" s="20"/>
      <c r="G279" s="20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</row>
    <row r="280" spans="2:23" ht="15.75" customHeight="1" x14ac:dyDescent="0.25">
      <c r="B280" s="20"/>
      <c r="C280" s="20"/>
      <c r="D280" s="20"/>
      <c r="E280" s="20"/>
      <c r="F280" s="20"/>
      <c r="G280" s="20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</row>
    <row r="281" spans="2:23" ht="15.75" customHeight="1" x14ac:dyDescent="0.25">
      <c r="B281" s="20"/>
      <c r="C281" s="20"/>
      <c r="D281" s="20"/>
      <c r="E281" s="20"/>
      <c r="F281" s="20"/>
      <c r="G281" s="20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</row>
    <row r="282" spans="2:23" ht="15.75" customHeight="1" x14ac:dyDescent="0.25">
      <c r="B282" s="20"/>
      <c r="C282" s="20"/>
      <c r="D282" s="20"/>
      <c r="E282" s="20"/>
      <c r="F282" s="20"/>
      <c r="G282" s="20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</row>
    <row r="283" spans="2:23" ht="15.75" customHeight="1" x14ac:dyDescent="0.25">
      <c r="B283" s="20"/>
      <c r="C283" s="20"/>
      <c r="D283" s="20"/>
      <c r="E283" s="20"/>
      <c r="F283" s="20"/>
      <c r="G283" s="20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</row>
    <row r="284" spans="2:23" ht="15.75" customHeight="1" x14ac:dyDescent="0.25">
      <c r="B284" s="20"/>
      <c r="C284" s="20"/>
      <c r="D284" s="20"/>
      <c r="E284" s="20"/>
      <c r="F284" s="20"/>
      <c r="G284" s="20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</row>
    <row r="285" spans="2:23" ht="15.75" customHeight="1" x14ac:dyDescent="0.25">
      <c r="B285" s="20"/>
      <c r="C285" s="20"/>
      <c r="D285" s="20"/>
      <c r="E285" s="20"/>
      <c r="F285" s="20"/>
      <c r="G285" s="20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</row>
    <row r="286" spans="2:23" ht="15.75" customHeight="1" x14ac:dyDescent="0.25">
      <c r="B286" s="20"/>
      <c r="C286" s="20"/>
      <c r="D286" s="20"/>
      <c r="E286" s="20"/>
      <c r="F286" s="20"/>
      <c r="G286" s="20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</row>
    <row r="287" spans="2:23" ht="15.75" customHeight="1" x14ac:dyDescent="0.25">
      <c r="B287" s="20"/>
      <c r="C287" s="20"/>
      <c r="D287" s="20"/>
      <c r="E287" s="20"/>
      <c r="F287" s="20"/>
      <c r="G287" s="20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</row>
    <row r="288" spans="2:23" ht="15.75" customHeight="1" x14ac:dyDescent="0.25">
      <c r="B288" s="20"/>
      <c r="C288" s="20"/>
      <c r="D288" s="20"/>
      <c r="E288" s="20"/>
      <c r="F288" s="20"/>
      <c r="G288" s="20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</row>
    <row r="289" spans="2:23" ht="15.75" customHeight="1" x14ac:dyDescent="0.25">
      <c r="B289" s="20"/>
      <c r="C289" s="20"/>
      <c r="D289" s="20"/>
      <c r="E289" s="20"/>
      <c r="F289" s="20"/>
      <c r="G289" s="20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</row>
    <row r="290" spans="2:23" ht="15.75" customHeight="1" x14ac:dyDescent="0.25">
      <c r="B290" s="20"/>
      <c r="C290" s="20"/>
      <c r="D290" s="20"/>
      <c r="E290" s="20"/>
      <c r="F290" s="20"/>
      <c r="G290" s="20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</row>
    <row r="291" spans="2:23" ht="15.75" customHeight="1" x14ac:dyDescent="0.25">
      <c r="B291" s="20"/>
      <c r="C291" s="20"/>
      <c r="D291" s="20"/>
      <c r="E291" s="20"/>
      <c r="F291" s="20"/>
      <c r="G291" s="20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</row>
    <row r="292" spans="2:23" ht="15.75" customHeight="1" x14ac:dyDescent="0.25">
      <c r="B292" s="20"/>
      <c r="C292" s="20"/>
      <c r="D292" s="20"/>
      <c r="E292" s="20"/>
      <c r="F292" s="20"/>
      <c r="G292" s="20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</row>
    <row r="293" spans="2:23" ht="15.75" customHeight="1" x14ac:dyDescent="0.25">
      <c r="B293" s="20"/>
      <c r="C293" s="20"/>
      <c r="D293" s="20"/>
      <c r="E293" s="20"/>
      <c r="F293" s="20"/>
      <c r="G293" s="20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</row>
    <row r="294" spans="2:23" ht="15.75" customHeight="1" x14ac:dyDescent="0.25">
      <c r="B294" s="20"/>
      <c r="C294" s="20"/>
      <c r="D294" s="20"/>
      <c r="E294" s="20"/>
      <c r="F294" s="20"/>
      <c r="G294" s="20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</row>
    <row r="295" spans="2:23" ht="15.75" customHeight="1" x14ac:dyDescent="0.25">
      <c r="B295" s="20"/>
      <c r="C295" s="20"/>
      <c r="D295" s="20"/>
      <c r="E295" s="20"/>
      <c r="F295" s="20"/>
      <c r="G295" s="20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</row>
    <row r="296" spans="2:23" ht="15.75" customHeight="1" x14ac:dyDescent="0.25">
      <c r="B296" s="20"/>
      <c r="C296" s="20"/>
      <c r="D296" s="20"/>
      <c r="E296" s="20"/>
      <c r="F296" s="20"/>
      <c r="G296" s="20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</row>
    <row r="297" spans="2:23" ht="15.75" customHeight="1" x14ac:dyDescent="0.25">
      <c r="B297" s="20"/>
      <c r="C297" s="20"/>
      <c r="D297" s="20"/>
      <c r="E297" s="20"/>
      <c r="F297" s="20"/>
      <c r="G297" s="20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</row>
    <row r="298" spans="2:23" ht="15.75" customHeight="1" x14ac:dyDescent="0.25">
      <c r="B298" s="20"/>
      <c r="C298" s="20"/>
      <c r="D298" s="20"/>
      <c r="E298" s="20"/>
      <c r="F298" s="20"/>
      <c r="G298" s="20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</row>
    <row r="299" spans="2:23" ht="15.75" customHeight="1" x14ac:dyDescent="0.25">
      <c r="B299" s="20"/>
      <c r="C299" s="20"/>
      <c r="D299" s="20"/>
      <c r="E299" s="20"/>
      <c r="F299" s="20"/>
      <c r="G299" s="20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</row>
    <row r="300" spans="2:23" ht="15.75" customHeight="1" x14ac:dyDescent="0.25">
      <c r="B300" s="20"/>
      <c r="C300" s="20"/>
      <c r="D300" s="20"/>
      <c r="E300" s="20"/>
      <c r="F300" s="20"/>
      <c r="G300" s="20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</row>
    <row r="301" spans="2:23" ht="15.75" customHeight="1" x14ac:dyDescent="0.25">
      <c r="B301" s="20"/>
      <c r="C301" s="20"/>
      <c r="D301" s="20"/>
      <c r="E301" s="20"/>
      <c r="F301" s="20"/>
      <c r="G301" s="20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</row>
    <row r="302" spans="2:23" ht="15.75" customHeight="1" x14ac:dyDescent="0.25">
      <c r="B302" s="20"/>
      <c r="C302" s="20"/>
      <c r="D302" s="20"/>
      <c r="E302" s="20"/>
      <c r="F302" s="20"/>
      <c r="G302" s="20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</row>
    <row r="303" spans="2:23" ht="15.75" customHeight="1" x14ac:dyDescent="0.25">
      <c r="B303" s="20"/>
      <c r="C303" s="20"/>
      <c r="D303" s="20"/>
      <c r="E303" s="20"/>
      <c r="F303" s="20"/>
      <c r="G303" s="20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</row>
    <row r="304" spans="2:23" ht="15.75" customHeight="1" x14ac:dyDescent="0.25">
      <c r="B304" s="20"/>
      <c r="C304" s="20"/>
      <c r="D304" s="20"/>
      <c r="E304" s="20"/>
      <c r="F304" s="20"/>
      <c r="G304" s="20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</row>
    <row r="305" spans="2:23" ht="15.75" customHeight="1" x14ac:dyDescent="0.25">
      <c r="B305" s="20"/>
      <c r="C305" s="20"/>
      <c r="D305" s="20"/>
      <c r="E305" s="20"/>
      <c r="F305" s="20"/>
      <c r="G305" s="20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</row>
    <row r="306" spans="2:23" ht="15.75" customHeight="1" x14ac:dyDescent="0.25">
      <c r="B306" s="20"/>
      <c r="C306" s="20"/>
      <c r="D306" s="20"/>
      <c r="E306" s="20"/>
      <c r="F306" s="20"/>
      <c r="G306" s="20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</row>
    <row r="307" spans="2:23" ht="15.75" customHeight="1" x14ac:dyDescent="0.25">
      <c r="B307" s="20"/>
      <c r="C307" s="20"/>
      <c r="D307" s="20"/>
      <c r="E307" s="20"/>
      <c r="F307" s="20"/>
      <c r="G307" s="20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</row>
    <row r="308" spans="2:23" ht="15.75" customHeight="1" x14ac:dyDescent="0.25">
      <c r="B308" s="20"/>
      <c r="C308" s="20"/>
      <c r="D308" s="20"/>
      <c r="E308" s="20"/>
      <c r="F308" s="20"/>
      <c r="G308" s="20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</row>
    <row r="309" spans="2:23" ht="15.75" customHeight="1" x14ac:dyDescent="0.25">
      <c r="B309" s="20"/>
      <c r="C309" s="20"/>
      <c r="D309" s="20"/>
      <c r="E309" s="20"/>
      <c r="F309" s="20"/>
      <c r="G309" s="20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</row>
    <row r="310" spans="2:23" ht="15.75" customHeight="1" x14ac:dyDescent="0.25">
      <c r="B310" s="20"/>
      <c r="C310" s="20"/>
      <c r="D310" s="20"/>
      <c r="E310" s="20"/>
      <c r="F310" s="20"/>
      <c r="G310" s="20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</row>
    <row r="311" spans="2:23" ht="15.75" customHeight="1" x14ac:dyDescent="0.25">
      <c r="B311" s="20"/>
      <c r="C311" s="20"/>
      <c r="D311" s="20"/>
      <c r="E311" s="20"/>
      <c r="F311" s="20"/>
      <c r="G311" s="20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</row>
    <row r="312" spans="2:23" ht="15.75" customHeight="1" x14ac:dyDescent="0.25">
      <c r="B312" s="20"/>
      <c r="C312" s="20"/>
      <c r="D312" s="20"/>
      <c r="E312" s="20"/>
      <c r="F312" s="20"/>
      <c r="G312" s="20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</row>
    <row r="313" spans="2:23" ht="15.75" customHeight="1" x14ac:dyDescent="0.25">
      <c r="B313" s="20"/>
      <c r="C313" s="20"/>
      <c r="D313" s="20"/>
      <c r="E313" s="20"/>
      <c r="F313" s="20"/>
      <c r="G313" s="20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</row>
    <row r="314" spans="2:23" ht="15.75" customHeight="1" x14ac:dyDescent="0.25">
      <c r="B314" s="20"/>
      <c r="C314" s="20"/>
      <c r="D314" s="20"/>
      <c r="E314" s="20"/>
      <c r="F314" s="20"/>
      <c r="G314" s="20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</row>
    <row r="315" spans="2:23" ht="15.75" customHeight="1" x14ac:dyDescent="0.25">
      <c r="B315" s="20"/>
      <c r="C315" s="20"/>
      <c r="D315" s="20"/>
      <c r="E315" s="20"/>
      <c r="F315" s="20"/>
      <c r="G315" s="20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</row>
    <row r="316" spans="2:23" ht="15.75" customHeight="1" x14ac:dyDescent="0.25">
      <c r="B316" s="20"/>
      <c r="C316" s="20"/>
      <c r="D316" s="20"/>
      <c r="E316" s="20"/>
      <c r="F316" s="20"/>
      <c r="G316" s="20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</row>
    <row r="317" spans="2:23" ht="15.75" customHeight="1" x14ac:dyDescent="0.25">
      <c r="B317" s="20"/>
      <c r="C317" s="20"/>
      <c r="D317" s="20"/>
      <c r="E317" s="20"/>
      <c r="F317" s="20"/>
      <c r="G317" s="20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</row>
    <row r="318" spans="2:23" ht="15.75" customHeight="1" x14ac:dyDescent="0.25">
      <c r="B318" s="20"/>
      <c r="C318" s="20"/>
      <c r="D318" s="20"/>
      <c r="E318" s="20"/>
      <c r="F318" s="20"/>
      <c r="G318" s="20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</row>
    <row r="319" spans="2:23" ht="15.75" customHeight="1" x14ac:dyDescent="0.25">
      <c r="B319" s="20"/>
      <c r="C319" s="20"/>
      <c r="D319" s="20"/>
      <c r="E319" s="20"/>
      <c r="F319" s="20"/>
      <c r="G319" s="20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</row>
    <row r="320" spans="2:23" ht="15.75" customHeight="1" x14ac:dyDescent="0.25">
      <c r="B320" s="20"/>
      <c r="C320" s="20"/>
      <c r="D320" s="20"/>
      <c r="E320" s="20"/>
      <c r="F320" s="20"/>
      <c r="G320" s="20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</row>
    <row r="321" spans="2:23" ht="15.75" customHeight="1" x14ac:dyDescent="0.25">
      <c r="B321" s="20"/>
      <c r="C321" s="20"/>
      <c r="D321" s="20"/>
      <c r="E321" s="20"/>
      <c r="F321" s="20"/>
      <c r="G321" s="20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</row>
    <row r="322" spans="2:23" ht="15.75" customHeight="1" x14ac:dyDescent="0.25">
      <c r="B322" s="20"/>
      <c r="C322" s="20"/>
      <c r="D322" s="20"/>
      <c r="E322" s="20"/>
      <c r="F322" s="20"/>
      <c r="G322" s="20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</row>
    <row r="323" spans="2:23" ht="15.75" customHeight="1" x14ac:dyDescent="0.25">
      <c r="B323" s="20"/>
      <c r="C323" s="20"/>
      <c r="D323" s="20"/>
      <c r="E323" s="20"/>
      <c r="F323" s="20"/>
      <c r="G323" s="20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</row>
    <row r="324" spans="2:23" ht="15.75" customHeight="1" x14ac:dyDescent="0.25">
      <c r="B324" s="20"/>
      <c r="C324" s="20"/>
      <c r="D324" s="20"/>
      <c r="E324" s="20"/>
      <c r="F324" s="20"/>
      <c r="G324" s="20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</row>
    <row r="325" spans="2:23" ht="15.75" customHeight="1" x14ac:dyDescent="0.25">
      <c r="B325" s="20"/>
      <c r="C325" s="20"/>
      <c r="D325" s="20"/>
      <c r="E325" s="20"/>
      <c r="F325" s="20"/>
      <c r="G325" s="20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</row>
    <row r="326" spans="2:23" ht="15.75" customHeight="1" x14ac:dyDescent="0.25">
      <c r="B326" s="20"/>
      <c r="C326" s="20"/>
      <c r="D326" s="20"/>
      <c r="E326" s="20"/>
      <c r="F326" s="20"/>
      <c r="G326" s="20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</row>
    <row r="327" spans="2:23" ht="15.75" customHeight="1" x14ac:dyDescent="0.25">
      <c r="B327" s="20"/>
      <c r="C327" s="20"/>
      <c r="D327" s="20"/>
      <c r="E327" s="20"/>
      <c r="F327" s="20"/>
      <c r="G327" s="20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</row>
    <row r="328" spans="2:23" ht="15.75" customHeight="1" x14ac:dyDescent="0.25">
      <c r="B328" s="20"/>
      <c r="C328" s="20"/>
      <c r="D328" s="20"/>
      <c r="E328" s="20"/>
      <c r="F328" s="20"/>
      <c r="G328" s="20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</row>
    <row r="329" spans="2:23" ht="15.75" customHeight="1" x14ac:dyDescent="0.25">
      <c r="B329" s="20"/>
      <c r="C329" s="20"/>
      <c r="D329" s="20"/>
      <c r="E329" s="20"/>
      <c r="F329" s="20"/>
      <c r="G329" s="20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</row>
    <row r="330" spans="2:23" ht="15.75" customHeight="1" x14ac:dyDescent="0.25">
      <c r="B330" s="20"/>
      <c r="C330" s="20"/>
      <c r="D330" s="20"/>
      <c r="E330" s="20"/>
      <c r="F330" s="20"/>
      <c r="G330" s="20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</row>
    <row r="331" spans="2:23" ht="15.75" customHeight="1" x14ac:dyDescent="0.25">
      <c r="B331" s="20"/>
      <c r="C331" s="20"/>
      <c r="D331" s="20"/>
      <c r="E331" s="20"/>
      <c r="F331" s="20"/>
      <c r="G331" s="20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</row>
    <row r="332" spans="2:23" ht="15.75" customHeight="1" x14ac:dyDescent="0.25">
      <c r="B332" s="20"/>
      <c r="C332" s="20"/>
      <c r="D332" s="20"/>
      <c r="E332" s="20"/>
      <c r="F332" s="20"/>
      <c r="G332" s="20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</row>
    <row r="333" spans="2:23" ht="15.75" customHeight="1" x14ac:dyDescent="0.25">
      <c r="B333" s="20"/>
      <c r="C333" s="20"/>
      <c r="D333" s="20"/>
      <c r="E333" s="20"/>
      <c r="F333" s="20"/>
      <c r="G333" s="20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</row>
    <row r="334" spans="2:23" ht="15.75" customHeight="1" x14ac:dyDescent="0.25">
      <c r="B334" s="20"/>
      <c r="C334" s="20"/>
      <c r="D334" s="20"/>
      <c r="E334" s="20"/>
      <c r="F334" s="20"/>
      <c r="G334" s="20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</row>
    <row r="335" spans="2:23" ht="15.75" customHeight="1" x14ac:dyDescent="0.25">
      <c r="B335" s="20"/>
      <c r="C335" s="20"/>
      <c r="D335" s="20"/>
      <c r="E335" s="20"/>
      <c r="F335" s="20"/>
      <c r="G335" s="20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</row>
    <row r="336" spans="2:23" ht="15.75" customHeight="1" x14ac:dyDescent="0.25">
      <c r="B336" s="20"/>
      <c r="C336" s="20"/>
      <c r="D336" s="20"/>
      <c r="E336" s="20"/>
      <c r="F336" s="20"/>
      <c r="G336" s="20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</row>
    <row r="337" spans="2:23" ht="15.75" customHeight="1" x14ac:dyDescent="0.25">
      <c r="B337" s="20"/>
      <c r="C337" s="20"/>
      <c r="D337" s="20"/>
      <c r="E337" s="20"/>
      <c r="F337" s="20"/>
      <c r="G337" s="20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</row>
    <row r="338" spans="2:23" ht="15.75" customHeight="1" x14ac:dyDescent="0.25">
      <c r="B338" s="20"/>
      <c r="C338" s="20"/>
      <c r="D338" s="20"/>
      <c r="E338" s="20"/>
      <c r="F338" s="20"/>
      <c r="G338" s="20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</row>
    <row r="339" spans="2:23" ht="15.75" customHeight="1" x14ac:dyDescent="0.25">
      <c r="B339" s="20"/>
      <c r="C339" s="20"/>
      <c r="D339" s="20"/>
      <c r="E339" s="20"/>
      <c r="F339" s="20"/>
      <c r="G339" s="20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</row>
    <row r="340" spans="2:23" ht="15.75" customHeight="1" x14ac:dyDescent="0.25">
      <c r="B340" s="20"/>
      <c r="C340" s="20"/>
      <c r="D340" s="20"/>
      <c r="E340" s="20"/>
      <c r="F340" s="20"/>
      <c r="G340" s="20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</row>
    <row r="341" spans="2:23" ht="15.75" customHeight="1" x14ac:dyDescent="0.25">
      <c r="B341" s="20"/>
      <c r="C341" s="20"/>
      <c r="D341" s="20"/>
      <c r="E341" s="20"/>
      <c r="F341" s="20"/>
      <c r="G341" s="20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</row>
    <row r="342" spans="2:23" ht="15.75" customHeight="1" x14ac:dyDescent="0.25">
      <c r="B342" s="20"/>
      <c r="C342" s="20"/>
      <c r="D342" s="20"/>
      <c r="E342" s="20"/>
      <c r="F342" s="20"/>
      <c r="G342" s="20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</row>
    <row r="343" spans="2:23" ht="15.75" customHeight="1" x14ac:dyDescent="0.25">
      <c r="B343" s="20"/>
      <c r="C343" s="20"/>
      <c r="D343" s="20"/>
      <c r="E343" s="20"/>
      <c r="F343" s="20"/>
      <c r="G343" s="20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</row>
    <row r="344" spans="2:23" ht="15.75" customHeight="1" x14ac:dyDescent="0.25">
      <c r="B344" s="20"/>
      <c r="C344" s="20"/>
      <c r="D344" s="20"/>
      <c r="E344" s="20"/>
      <c r="F344" s="20"/>
      <c r="G344" s="20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</row>
    <row r="345" spans="2:23" ht="15.75" customHeight="1" x14ac:dyDescent="0.25">
      <c r="B345" s="20"/>
      <c r="C345" s="20"/>
      <c r="D345" s="20"/>
      <c r="E345" s="20"/>
      <c r="F345" s="20"/>
      <c r="G345" s="20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</row>
    <row r="346" spans="2:23" ht="15.75" customHeight="1" x14ac:dyDescent="0.25">
      <c r="B346" s="20"/>
      <c r="C346" s="20"/>
      <c r="D346" s="20"/>
      <c r="E346" s="20"/>
      <c r="F346" s="20"/>
      <c r="G346" s="20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</row>
    <row r="347" spans="2:23" ht="15.75" customHeight="1" x14ac:dyDescent="0.25">
      <c r="B347" s="20"/>
      <c r="C347" s="20"/>
      <c r="D347" s="20"/>
      <c r="E347" s="20"/>
      <c r="F347" s="20"/>
      <c r="G347" s="20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</row>
    <row r="348" spans="2:23" ht="15.75" customHeight="1" x14ac:dyDescent="0.25">
      <c r="B348" s="20"/>
      <c r="C348" s="20"/>
      <c r="D348" s="20"/>
      <c r="E348" s="20"/>
      <c r="F348" s="20"/>
      <c r="G348" s="20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</row>
    <row r="349" spans="2:23" ht="15.75" customHeight="1" x14ac:dyDescent="0.25">
      <c r="B349" s="20"/>
      <c r="C349" s="20"/>
      <c r="D349" s="20"/>
      <c r="E349" s="20"/>
      <c r="F349" s="20"/>
      <c r="G349" s="20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</row>
    <row r="350" spans="2:23" ht="15.75" customHeight="1" x14ac:dyDescent="0.25">
      <c r="B350" s="20"/>
      <c r="C350" s="20"/>
      <c r="D350" s="20"/>
      <c r="E350" s="20"/>
      <c r="F350" s="20"/>
      <c r="G350" s="20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</row>
    <row r="351" spans="2:23" ht="15.75" customHeight="1" x14ac:dyDescent="0.25">
      <c r="B351" s="20"/>
      <c r="C351" s="20"/>
      <c r="D351" s="20"/>
      <c r="E351" s="20"/>
      <c r="F351" s="20"/>
      <c r="G351" s="20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</row>
    <row r="352" spans="2:23" ht="15.75" customHeight="1" x14ac:dyDescent="0.25">
      <c r="B352" s="20"/>
      <c r="C352" s="20"/>
      <c r="D352" s="20"/>
      <c r="E352" s="20"/>
      <c r="F352" s="20"/>
      <c r="G352" s="20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</row>
    <row r="353" spans="2:23" ht="15.75" customHeight="1" x14ac:dyDescent="0.25">
      <c r="B353" s="20"/>
      <c r="C353" s="20"/>
      <c r="D353" s="20"/>
      <c r="E353" s="20"/>
      <c r="F353" s="20"/>
      <c r="G353" s="20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</row>
    <row r="354" spans="2:23" ht="15.75" customHeight="1" x14ac:dyDescent="0.25">
      <c r="B354" s="20"/>
      <c r="C354" s="20"/>
      <c r="D354" s="20"/>
      <c r="E354" s="20"/>
      <c r="F354" s="20"/>
      <c r="G354" s="20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</row>
    <row r="355" spans="2:23" ht="15.75" customHeight="1" x14ac:dyDescent="0.25">
      <c r="B355" s="20"/>
      <c r="C355" s="20"/>
      <c r="D355" s="20"/>
      <c r="E355" s="20"/>
      <c r="F355" s="20"/>
      <c r="G355" s="20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</row>
    <row r="356" spans="2:23" ht="15.75" customHeight="1" x14ac:dyDescent="0.25">
      <c r="B356" s="20"/>
      <c r="C356" s="20"/>
      <c r="D356" s="20"/>
      <c r="E356" s="20"/>
      <c r="F356" s="20"/>
      <c r="G356" s="20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</row>
    <row r="357" spans="2:23" ht="15.75" customHeight="1" x14ac:dyDescent="0.25">
      <c r="B357" s="20"/>
      <c r="C357" s="20"/>
      <c r="D357" s="20"/>
      <c r="E357" s="20"/>
      <c r="F357" s="20"/>
      <c r="G357" s="20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</row>
    <row r="358" spans="2:23" ht="15.75" customHeight="1" x14ac:dyDescent="0.25">
      <c r="B358" s="20"/>
      <c r="C358" s="20"/>
      <c r="D358" s="20"/>
      <c r="E358" s="20"/>
      <c r="F358" s="20"/>
      <c r="G358" s="20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</row>
    <row r="359" spans="2:23" ht="15.75" customHeight="1" x14ac:dyDescent="0.25">
      <c r="B359" s="20"/>
      <c r="C359" s="20"/>
      <c r="D359" s="20"/>
      <c r="E359" s="20"/>
      <c r="F359" s="20"/>
      <c r="G359" s="20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</row>
    <row r="360" spans="2:23" ht="15.75" customHeight="1" x14ac:dyDescent="0.25">
      <c r="B360" s="20"/>
      <c r="C360" s="20"/>
      <c r="D360" s="20"/>
      <c r="E360" s="20"/>
      <c r="F360" s="20"/>
      <c r="G360" s="20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</row>
    <row r="361" spans="2:23" ht="15.75" customHeight="1" x14ac:dyDescent="0.25">
      <c r="B361" s="20"/>
      <c r="C361" s="20"/>
      <c r="D361" s="20"/>
      <c r="E361" s="20"/>
      <c r="F361" s="20"/>
      <c r="G361" s="20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</row>
    <row r="362" spans="2:23" ht="15.75" customHeight="1" x14ac:dyDescent="0.25">
      <c r="B362" s="20"/>
      <c r="C362" s="20"/>
      <c r="D362" s="20"/>
      <c r="E362" s="20"/>
      <c r="F362" s="20"/>
      <c r="G362" s="20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</row>
    <row r="363" spans="2:23" ht="15.75" customHeight="1" x14ac:dyDescent="0.25">
      <c r="B363" s="20"/>
      <c r="C363" s="20"/>
      <c r="D363" s="20"/>
      <c r="E363" s="20"/>
      <c r="F363" s="20"/>
      <c r="G363" s="20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</row>
    <row r="364" spans="2:23" ht="15.75" customHeight="1" x14ac:dyDescent="0.25">
      <c r="B364" s="20"/>
      <c r="C364" s="20"/>
      <c r="D364" s="20"/>
      <c r="E364" s="20"/>
      <c r="F364" s="20"/>
      <c r="G364" s="20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</row>
    <row r="365" spans="2:23" ht="15.75" customHeight="1" x14ac:dyDescent="0.25">
      <c r="B365" s="20"/>
      <c r="C365" s="20"/>
      <c r="D365" s="20"/>
      <c r="E365" s="20"/>
      <c r="F365" s="20"/>
      <c r="G365" s="20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</row>
    <row r="366" spans="2:23" ht="15.75" customHeight="1" x14ac:dyDescent="0.25">
      <c r="B366" s="20"/>
      <c r="C366" s="20"/>
      <c r="D366" s="20"/>
      <c r="E366" s="20"/>
      <c r="F366" s="20"/>
      <c r="G366" s="20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</row>
    <row r="367" spans="2:23" ht="15.75" customHeight="1" x14ac:dyDescent="0.25">
      <c r="B367" s="20"/>
      <c r="C367" s="20"/>
      <c r="D367" s="20"/>
      <c r="E367" s="20"/>
      <c r="F367" s="20"/>
      <c r="G367" s="20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</row>
    <row r="368" spans="2:23" ht="15.75" customHeight="1" x14ac:dyDescent="0.25">
      <c r="B368" s="20"/>
      <c r="C368" s="20"/>
      <c r="D368" s="20"/>
      <c r="E368" s="20"/>
      <c r="F368" s="20"/>
      <c r="G368" s="20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</row>
    <row r="369" spans="2:23" ht="15.75" customHeight="1" x14ac:dyDescent="0.25">
      <c r="B369" s="20"/>
      <c r="C369" s="20"/>
      <c r="D369" s="20"/>
      <c r="E369" s="20"/>
      <c r="F369" s="20"/>
      <c r="G369" s="20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</row>
    <row r="370" spans="2:23" ht="15.75" customHeight="1" x14ac:dyDescent="0.25">
      <c r="B370" s="20"/>
      <c r="C370" s="20"/>
      <c r="D370" s="20"/>
      <c r="E370" s="20"/>
      <c r="F370" s="20"/>
      <c r="G370" s="20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</row>
    <row r="371" spans="2:23" ht="15.75" customHeight="1" x14ac:dyDescent="0.25">
      <c r="B371" s="20"/>
      <c r="C371" s="20"/>
      <c r="D371" s="20"/>
      <c r="E371" s="20"/>
      <c r="F371" s="20"/>
      <c r="G371" s="20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</row>
    <row r="372" spans="2:23" ht="15.75" customHeight="1" x14ac:dyDescent="0.25">
      <c r="B372" s="20"/>
      <c r="C372" s="20"/>
      <c r="D372" s="20"/>
      <c r="E372" s="20"/>
      <c r="F372" s="20"/>
      <c r="G372" s="20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</row>
    <row r="373" spans="2:23" ht="15.75" customHeight="1" x14ac:dyDescent="0.25">
      <c r="B373" s="20"/>
      <c r="C373" s="20"/>
      <c r="D373" s="20"/>
      <c r="E373" s="20"/>
      <c r="F373" s="20"/>
      <c r="G373" s="20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</row>
    <row r="374" spans="2:23" ht="15.75" customHeight="1" x14ac:dyDescent="0.25">
      <c r="B374" s="20"/>
      <c r="C374" s="20"/>
      <c r="D374" s="20"/>
      <c r="E374" s="20"/>
      <c r="F374" s="20"/>
      <c r="G374" s="20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</row>
    <row r="375" spans="2:23" ht="15.75" customHeight="1" x14ac:dyDescent="0.25">
      <c r="B375" s="20"/>
      <c r="C375" s="20"/>
      <c r="D375" s="20"/>
      <c r="E375" s="20"/>
      <c r="F375" s="20"/>
      <c r="G375" s="20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</row>
    <row r="376" spans="2:23" ht="15.75" customHeight="1" x14ac:dyDescent="0.25">
      <c r="B376" s="20"/>
      <c r="C376" s="20"/>
      <c r="D376" s="20"/>
      <c r="E376" s="20"/>
      <c r="F376" s="20"/>
      <c r="G376" s="20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</row>
    <row r="377" spans="2:23" ht="15.75" customHeight="1" x14ac:dyDescent="0.25">
      <c r="B377" s="20"/>
      <c r="C377" s="20"/>
      <c r="D377" s="20"/>
      <c r="E377" s="20"/>
      <c r="F377" s="20"/>
      <c r="G377" s="20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</row>
    <row r="378" spans="2:23" ht="15.75" customHeight="1" x14ac:dyDescent="0.25">
      <c r="B378" s="20"/>
      <c r="C378" s="20"/>
      <c r="D378" s="20"/>
      <c r="E378" s="20"/>
      <c r="F378" s="20"/>
      <c r="G378" s="20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</row>
    <row r="379" spans="2:23" ht="15.75" customHeight="1" x14ac:dyDescent="0.25">
      <c r="B379" s="20"/>
      <c r="C379" s="20"/>
      <c r="D379" s="20"/>
      <c r="E379" s="20"/>
      <c r="F379" s="20"/>
      <c r="G379" s="20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</row>
    <row r="380" spans="2:23" ht="15.75" customHeight="1" x14ac:dyDescent="0.25">
      <c r="B380" s="20"/>
      <c r="C380" s="20"/>
      <c r="D380" s="20"/>
      <c r="E380" s="20"/>
      <c r="F380" s="20"/>
      <c r="G380" s="20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</row>
    <row r="381" spans="2:23" ht="15.75" customHeight="1" x14ac:dyDescent="0.25">
      <c r="B381" s="20"/>
      <c r="C381" s="20"/>
      <c r="D381" s="20"/>
      <c r="E381" s="20"/>
      <c r="F381" s="20"/>
      <c r="G381" s="20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</row>
    <row r="382" spans="2:23" ht="15.75" customHeight="1" x14ac:dyDescent="0.25">
      <c r="B382" s="20"/>
      <c r="C382" s="20"/>
      <c r="D382" s="20"/>
      <c r="E382" s="20"/>
      <c r="F382" s="20"/>
      <c r="G382" s="20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</row>
    <row r="383" spans="2:23" ht="15.75" customHeight="1" x14ac:dyDescent="0.25">
      <c r="B383" s="20"/>
      <c r="C383" s="20"/>
      <c r="D383" s="20"/>
      <c r="E383" s="20"/>
      <c r="F383" s="20"/>
      <c r="G383" s="20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</row>
    <row r="384" spans="2:23" ht="15.75" customHeight="1" x14ac:dyDescent="0.25">
      <c r="B384" s="20"/>
      <c r="C384" s="20"/>
      <c r="D384" s="20"/>
      <c r="E384" s="20"/>
      <c r="F384" s="20"/>
      <c r="G384" s="20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</row>
    <row r="385" spans="2:23" ht="15.75" customHeight="1" x14ac:dyDescent="0.25">
      <c r="B385" s="20"/>
      <c r="C385" s="20"/>
      <c r="D385" s="20"/>
      <c r="E385" s="20"/>
      <c r="F385" s="20"/>
      <c r="G385" s="20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</row>
    <row r="386" spans="2:23" ht="15.75" customHeight="1" x14ac:dyDescent="0.25">
      <c r="B386" s="20"/>
      <c r="C386" s="20"/>
      <c r="D386" s="20"/>
      <c r="E386" s="20"/>
      <c r="F386" s="20"/>
      <c r="G386" s="20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</row>
    <row r="387" spans="2:23" ht="15.75" customHeight="1" x14ac:dyDescent="0.25">
      <c r="B387" s="20"/>
      <c r="C387" s="20"/>
      <c r="D387" s="20"/>
      <c r="E387" s="20"/>
      <c r="F387" s="20"/>
      <c r="G387" s="20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</row>
    <row r="388" spans="2:23" ht="15.75" customHeight="1" x14ac:dyDescent="0.25">
      <c r="B388" s="20"/>
      <c r="C388" s="20"/>
      <c r="D388" s="20"/>
      <c r="E388" s="20"/>
      <c r="F388" s="20"/>
      <c r="G388" s="20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</row>
    <row r="389" spans="2:23" ht="15.75" customHeight="1" x14ac:dyDescent="0.25">
      <c r="B389" s="20"/>
      <c r="C389" s="20"/>
      <c r="D389" s="20"/>
      <c r="E389" s="20"/>
      <c r="F389" s="20"/>
      <c r="G389" s="20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</row>
    <row r="390" spans="2:23" ht="15.75" customHeight="1" x14ac:dyDescent="0.25">
      <c r="B390" s="20"/>
      <c r="C390" s="20"/>
      <c r="D390" s="20"/>
      <c r="E390" s="20"/>
      <c r="F390" s="20"/>
      <c r="G390" s="20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</row>
    <row r="391" spans="2:23" ht="15.75" customHeight="1" x14ac:dyDescent="0.25">
      <c r="B391" s="20"/>
      <c r="C391" s="20"/>
      <c r="D391" s="20"/>
      <c r="E391" s="20"/>
      <c r="F391" s="20"/>
      <c r="G391" s="20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</row>
    <row r="392" spans="2:23" ht="15.75" customHeight="1" x14ac:dyDescent="0.25">
      <c r="B392" s="20"/>
      <c r="C392" s="20"/>
      <c r="D392" s="20"/>
      <c r="E392" s="20"/>
      <c r="F392" s="20"/>
      <c r="G392" s="20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</row>
    <row r="393" spans="2:23" ht="15.75" customHeight="1" x14ac:dyDescent="0.25">
      <c r="B393" s="20"/>
      <c r="C393" s="20"/>
      <c r="D393" s="20"/>
      <c r="E393" s="20"/>
      <c r="F393" s="20"/>
      <c r="G393" s="20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</row>
    <row r="394" spans="2:23" ht="15.75" customHeight="1" x14ac:dyDescent="0.25">
      <c r="B394" s="20"/>
      <c r="C394" s="20"/>
      <c r="D394" s="20"/>
      <c r="E394" s="20"/>
      <c r="F394" s="20"/>
      <c r="G394" s="20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</row>
    <row r="395" spans="2:23" ht="15.75" customHeight="1" x14ac:dyDescent="0.25">
      <c r="B395" s="20"/>
      <c r="C395" s="20"/>
      <c r="D395" s="20"/>
      <c r="E395" s="20"/>
      <c r="F395" s="20"/>
      <c r="G395" s="20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</row>
    <row r="396" spans="2:23" ht="15.75" customHeight="1" x14ac:dyDescent="0.25">
      <c r="B396" s="20"/>
      <c r="C396" s="20"/>
      <c r="D396" s="20"/>
      <c r="E396" s="20"/>
      <c r="F396" s="20"/>
      <c r="G396" s="20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</row>
    <row r="397" spans="2:23" ht="15.75" customHeight="1" x14ac:dyDescent="0.25">
      <c r="B397" s="20"/>
      <c r="C397" s="20"/>
      <c r="D397" s="20"/>
      <c r="E397" s="20"/>
      <c r="F397" s="20"/>
      <c r="G397" s="20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</row>
    <row r="398" spans="2:23" ht="15.75" customHeight="1" x14ac:dyDescent="0.25">
      <c r="B398" s="20"/>
      <c r="C398" s="20"/>
      <c r="D398" s="20"/>
      <c r="E398" s="20"/>
      <c r="F398" s="20"/>
      <c r="G398" s="20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</row>
    <row r="399" spans="2:23" ht="15.75" customHeight="1" x14ac:dyDescent="0.25">
      <c r="B399" s="20"/>
      <c r="C399" s="20"/>
      <c r="D399" s="20"/>
      <c r="E399" s="20"/>
      <c r="F399" s="20"/>
      <c r="G399" s="20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</row>
    <row r="400" spans="2:23" ht="15.75" customHeight="1" x14ac:dyDescent="0.25">
      <c r="B400" s="20"/>
      <c r="C400" s="20"/>
      <c r="D400" s="20"/>
      <c r="E400" s="20"/>
      <c r="F400" s="20"/>
      <c r="G400" s="20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</row>
    <row r="401" spans="2:23" ht="15.75" customHeight="1" x14ac:dyDescent="0.25">
      <c r="B401" s="20"/>
      <c r="C401" s="20"/>
      <c r="D401" s="20"/>
      <c r="E401" s="20"/>
      <c r="F401" s="20"/>
      <c r="G401" s="20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</row>
    <row r="402" spans="2:23" ht="15.75" customHeight="1" x14ac:dyDescent="0.25">
      <c r="B402" s="20"/>
      <c r="C402" s="20"/>
      <c r="D402" s="20"/>
      <c r="E402" s="20"/>
      <c r="F402" s="20"/>
      <c r="G402" s="20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</row>
    <row r="403" spans="2:23" ht="15.75" customHeight="1" x14ac:dyDescent="0.25">
      <c r="B403" s="20"/>
      <c r="C403" s="20"/>
      <c r="D403" s="20"/>
      <c r="E403" s="20"/>
      <c r="F403" s="20"/>
      <c r="G403" s="20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</row>
    <row r="404" spans="2:23" ht="15.75" customHeight="1" x14ac:dyDescent="0.25">
      <c r="B404" s="20"/>
      <c r="C404" s="20"/>
      <c r="D404" s="20"/>
      <c r="E404" s="20"/>
      <c r="F404" s="20"/>
      <c r="G404" s="20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</row>
    <row r="405" spans="2:23" ht="15.75" customHeight="1" x14ac:dyDescent="0.25">
      <c r="B405" s="20"/>
      <c r="C405" s="20"/>
      <c r="D405" s="20"/>
      <c r="E405" s="20"/>
      <c r="F405" s="20"/>
      <c r="G405" s="20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</row>
    <row r="406" spans="2:23" ht="15.75" customHeight="1" x14ac:dyDescent="0.25">
      <c r="B406" s="20"/>
      <c r="C406" s="20"/>
      <c r="D406" s="20"/>
      <c r="E406" s="20"/>
      <c r="F406" s="20"/>
      <c r="G406" s="20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</row>
    <row r="407" spans="2:23" ht="15.75" customHeight="1" x14ac:dyDescent="0.25">
      <c r="B407" s="20"/>
      <c r="C407" s="20"/>
      <c r="D407" s="20"/>
      <c r="E407" s="20"/>
      <c r="F407" s="20"/>
      <c r="G407" s="20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</row>
    <row r="408" spans="2:23" ht="15.75" customHeight="1" x14ac:dyDescent="0.25">
      <c r="B408" s="20"/>
      <c r="C408" s="20"/>
      <c r="D408" s="20"/>
      <c r="E408" s="20"/>
      <c r="F408" s="20"/>
      <c r="G408" s="20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</row>
    <row r="409" spans="2:23" ht="15.75" customHeight="1" x14ac:dyDescent="0.25">
      <c r="B409" s="20"/>
      <c r="C409" s="20"/>
      <c r="D409" s="20"/>
      <c r="E409" s="20"/>
      <c r="F409" s="20"/>
      <c r="G409" s="20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</row>
    <row r="410" spans="2:23" ht="15.75" customHeight="1" x14ac:dyDescent="0.25">
      <c r="B410" s="20"/>
      <c r="C410" s="20"/>
      <c r="D410" s="20"/>
      <c r="E410" s="20"/>
      <c r="F410" s="20"/>
      <c r="G410" s="20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</row>
    <row r="411" spans="2:23" ht="15.75" customHeight="1" x14ac:dyDescent="0.25">
      <c r="B411" s="20"/>
      <c r="C411" s="20"/>
      <c r="D411" s="20"/>
      <c r="E411" s="20"/>
      <c r="F411" s="20"/>
      <c r="G411" s="20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</row>
    <row r="412" spans="2:23" ht="15.75" customHeight="1" x14ac:dyDescent="0.25">
      <c r="B412" s="20"/>
      <c r="C412" s="20"/>
      <c r="D412" s="20"/>
      <c r="E412" s="20"/>
      <c r="F412" s="20"/>
      <c r="G412" s="20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</row>
    <row r="413" spans="2:23" ht="15.75" customHeight="1" x14ac:dyDescent="0.25">
      <c r="B413" s="20"/>
      <c r="C413" s="20"/>
      <c r="D413" s="20"/>
      <c r="E413" s="20"/>
      <c r="F413" s="20"/>
      <c r="G413" s="20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</row>
    <row r="414" spans="2:23" ht="15.75" customHeight="1" x14ac:dyDescent="0.25">
      <c r="B414" s="20"/>
      <c r="C414" s="20"/>
      <c r="D414" s="20"/>
      <c r="E414" s="20"/>
      <c r="F414" s="20"/>
      <c r="G414" s="20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</row>
    <row r="415" spans="2:23" ht="15.75" customHeight="1" x14ac:dyDescent="0.25">
      <c r="B415" s="20"/>
      <c r="C415" s="20"/>
      <c r="D415" s="20"/>
      <c r="E415" s="20"/>
      <c r="F415" s="20"/>
      <c r="G415" s="20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</row>
    <row r="416" spans="2:23" ht="15.75" customHeight="1" x14ac:dyDescent="0.25">
      <c r="B416" s="20"/>
      <c r="C416" s="20"/>
      <c r="D416" s="20"/>
      <c r="E416" s="20"/>
      <c r="F416" s="20"/>
      <c r="G416" s="20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</row>
    <row r="417" spans="2:23" ht="15.75" customHeight="1" x14ac:dyDescent="0.25">
      <c r="B417" s="20"/>
      <c r="C417" s="20"/>
      <c r="D417" s="20"/>
      <c r="E417" s="20"/>
      <c r="F417" s="20"/>
      <c r="G417" s="20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</row>
    <row r="418" spans="2:23" ht="15.75" customHeight="1" x14ac:dyDescent="0.25">
      <c r="B418" s="20"/>
      <c r="C418" s="20"/>
      <c r="D418" s="20"/>
      <c r="E418" s="20"/>
      <c r="F418" s="20"/>
      <c r="G418" s="20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</row>
    <row r="419" spans="2:23" ht="15.75" customHeight="1" x14ac:dyDescent="0.25">
      <c r="B419" s="20"/>
      <c r="C419" s="20"/>
      <c r="D419" s="20"/>
      <c r="E419" s="20"/>
      <c r="F419" s="20"/>
      <c r="G419" s="20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</row>
    <row r="420" spans="2:23" ht="15.75" customHeight="1" x14ac:dyDescent="0.25">
      <c r="B420" s="20"/>
      <c r="C420" s="20"/>
      <c r="D420" s="20"/>
      <c r="E420" s="20"/>
      <c r="F420" s="20"/>
      <c r="G420" s="20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</row>
    <row r="421" spans="2:23" ht="15.75" customHeight="1" x14ac:dyDescent="0.25">
      <c r="B421" s="20"/>
      <c r="C421" s="20"/>
      <c r="D421" s="20"/>
      <c r="E421" s="20"/>
      <c r="F421" s="20"/>
      <c r="G421" s="20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</row>
    <row r="422" spans="2:23" ht="15.75" customHeight="1" x14ac:dyDescent="0.25">
      <c r="B422" s="20"/>
      <c r="C422" s="20"/>
      <c r="D422" s="20"/>
      <c r="E422" s="20"/>
      <c r="F422" s="20"/>
      <c r="G422" s="20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</row>
    <row r="423" spans="2:23" ht="15.75" customHeight="1" x14ac:dyDescent="0.25">
      <c r="B423" s="20"/>
      <c r="C423" s="20"/>
      <c r="D423" s="20"/>
      <c r="E423" s="20"/>
      <c r="F423" s="20"/>
      <c r="G423" s="20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</row>
    <row r="424" spans="2:23" ht="15.75" customHeight="1" x14ac:dyDescent="0.25">
      <c r="B424" s="20"/>
      <c r="C424" s="20"/>
      <c r="D424" s="20"/>
      <c r="E424" s="20"/>
      <c r="F424" s="20"/>
      <c r="G424" s="20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</row>
    <row r="425" spans="2:23" ht="15.75" customHeight="1" x14ac:dyDescent="0.25">
      <c r="B425" s="20"/>
      <c r="C425" s="20"/>
      <c r="D425" s="20"/>
      <c r="E425" s="20"/>
      <c r="F425" s="20"/>
      <c r="G425" s="20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</row>
    <row r="426" spans="2:23" ht="15.75" customHeight="1" x14ac:dyDescent="0.25">
      <c r="B426" s="20"/>
      <c r="C426" s="20"/>
      <c r="D426" s="20"/>
      <c r="E426" s="20"/>
      <c r="F426" s="20"/>
      <c r="G426" s="20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</row>
    <row r="427" spans="2:23" ht="15.75" customHeight="1" x14ac:dyDescent="0.25">
      <c r="B427" s="20"/>
      <c r="C427" s="20"/>
      <c r="D427" s="20"/>
      <c r="E427" s="20"/>
      <c r="F427" s="20"/>
      <c r="G427" s="20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</row>
    <row r="428" spans="2:23" ht="15.75" customHeight="1" x14ac:dyDescent="0.25">
      <c r="B428" s="20"/>
      <c r="C428" s="20"/>
      <c r="D428" s="20"/>
      <c r="E428" s="20"/>
      <c r="F428" s="20"/>
      <c r="G428" s="20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</row>
    <row r="429" spans="2:23" ht="15.75" customHeight="1" x14ac:dyDescent="0.25">
      <c r="B429" s="20"/>
      <c r="C429" s="20"/>
      <c r="D429" s="20"/>
      <c r="E429" s="20"/>
      <c r="F429" s="20"/>
      <c r="G429" s="20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</row>
    <row r="430" spans="2:23" ht="15.75" customHeight="1" x14ac:dyDescent="0.25">
      <c r="B430" s="20"/>
      <c r="C430" s="20"/>
      <c r="D430" s="20"/>
      <c r="E430" s="20"/>
      <c r="F430" s="20"/>
      <c r="G430" s="20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</row>
    <row r="431" spans="2:23" ht="15.75" customHeight="1" x14ac:dyDescent="0.25">
      <c r="B431" s="20"/>
      <c r="C431" s="20"/>
      <c r="D431" s="20"/>
      <c r="E431" s="20"/>
      <c r="F431" s="20"/>
      <c r="G431" s="20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</row>
    <row r="432" spans="2:23" ht="15.75" customHeight="1" x14ac:dyDescent="0.25">
      <c r="B432" s="20"/>
      <c r="C432" s="20"/>
      <c r="D432" s="20"/>
      <c r="E432" s="20"/>
      <c r="F432" s="20"/>
      <c r="G432" s="20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</row>
    <row r="433" spans="2:23" ht="15.75" customHeight="1" x14ac:dyDescent="0.25">
      <c r="B433" s="20"/>
      <c r="C433" s="20"/>
      <c r="D433" s="20"/>
      <c r="E433" s="20"/>
      <c r="F433" s="20"/>
      <c r="G433" s="20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</row>
    <row r="434" spans="2:23" ht="15.75" customHeight="1" x14ac:dyDescent="0.25">
      <c r="B434" s="20"/>
      <c r="C434" s="20"/>
      <c r="D434" s="20"/>
      <c r="E434" s="20"/>
      <c r="F434" s="20"/>
      <c r="G434" s="20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</row>
    <row r="435" spans="2:23" ht="15.75" customHeight="1" x14ac:dyDescent="0.25">
      <c r="B435" s="20"/>
      <c r="C435" s="20"/>
      <c r="D435" s="20"/>
      <c r="E435" s="20"/>
      <c r="F435" s="20"/>
      <c r="G435" s="20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</row>
    <row r="436" spans="2:23" ht="15.75" customHeight="1" x14ac:dyDescent="0.25">
      <c r="B436" s="20"/>
      <c r="C436" s="20"/>
      <c r="D436" s="20"/>
      <c r="E436" s="20"/>
      <c r="F436" s="20"/>
      <c r="G436" s="20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</row>
    <row r="437" spans="2:23" ht="15.75" customHeight="1" x14ac:dyDescent="0.25">
      <c r="B437" s="20"/>
      <c r="C437" s="20"/>
      <c r="D437" s="20"/>
      <c r="E437" s="20"/>
      <c r="F437" s="20"/>
      <c r="G437" s="20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</row>
    <row r="438" spans="2:23" ht="15.75" customHeight="1" x14ac:dyDescent="0.25">
      <c r="B438" s="20"/>
      <c r="C438" s="20"/>
      <c r="D438" s="20"/>
      <c r="E438" s="20"/>
      <c r="F438" s="20"/>
      <c r="G438" s="20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</row>
    <row r="439" spans="2:23" ht="15.75" customHeight="1" x14ac:dyDescent="0.25">
      <c r="B439" s="20"/>
      <c r="C439" s="20"/>
      <c r="D439" s="20"/>
      <c r="E439" s="20"/>
      <c r="F439" s="20"/>
      <c r="G439" s="20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</row>
    <row r="440" spans="2:23" ht="15.75" customHeight="1" x14ac:dyDescent="0.25">
      <c r="B440" s="20"/>
      <c r="C440" s="20"/>
      <c r="D440" s="20"/>
      <c r="E440" s="20"/>
      <c r="F440" s="20"/>
      <c r="G440" s="20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</row>
    <row r="441" spans="2:23" ht="15.75" customHeight="1" x14ac:dyDescent="0.25">
      <c r="B441" s="20"/>
      <c r="C441" s="20"/>
      <c r="D441" s="20"/>
      <c r="E441" s="20"/>
      <c r="F441" s="20"/>
      <c r="G441" s="20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</row>
    <row r="442" spans="2:23" ht="15.75" customHeight="1" x14ac:dyDescent="0.25">
      <c r="B442" s="20"/>
      <c r="C442" s="20"/>
      <c r="D442" s="20"/>
      <c r="E442" s="20"/>
      <c r="F442" s="20"/>
      <c r="G442" s="20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</row>
    <row r="443" spans="2:23" ht="15.75" customHeight="1" x14ac:dyDescent="0.25">
      <c r="B443" s="20"/>
      <c r="C443" s="20"/>
      <c r="D443" s="20"/>
      <c r="E443" s="20"/>
      <c r="F443" s="20"/>
      <c r="G443" s="20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</row>
    <row r="444" spans="2:23" ht="15.75" customHeight="1" x14ac:dyDescent="0.25">
      <c r="B444" s="20"/>
      <c r="C444" s="20"/>
      <c r="D444" s="20"/>
      <c r="E444" s="20"/>
      <c r="F444" s="20"/>
      <c r="G444" s="20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</row>
    <row r="445" spans="2:23" ht="15.75" customHeight="1" x14ac:dyDescent="0.25">
      <c r="B445" s="20"/>
      <c r="C445" s="20"/>
      <c r="D445" s="20"/>
      <c r="E445" s="20"/>
      <c r="F445" s="20"/>
      <c r="G445" s="20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</row>
    <row r="446" spans="2:23" ht="15.75" customHeight="1" x14ac:dyDescent="0.25">
      <c r="B446" s="20"/>
      <c r="C446" s="20"/>
      <c r="D446" s="20"/>
      <c r="E446" s="20"/>
      <c r="F446" s="20"/>
      <c r="G446" s="20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</row>
    <row r="447" spans="2:23" ht="15.75" customHeight="1" x14ac:dyDescent="0.25">
      <c r="B447" s="20"/>
      <c r="C447" s="20"/>
      <c r="D447" s="20"/>
      <c r="E447" s="20"/>
      <c r="F447" s="20"/>
      <c r="G447" s="20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</row>
    <row r="448" spans="2:23" ht="15.75" customHeight="1" x14ac:dyDescent="0.25">
      <c r="B448" s="20"/>
      <c r="C448" s="20"/>
      <c r="D448" s="20"/>
      <c r="E448" s="20"/>
      <c r="F448" s="20"/>
      <c r="G448" s="20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</row>
    <row r="449" spans="2:23" ht="15.75" customHeight="1" x14ac:dyDescent="0.25">
      <c r="B449" s="20"/>
      <c r="C449" s="20"/>
      <c r="D449" s="20"/>
      <c r="E449" s="20"/>
      <c r="F449" s="20"/>
      <c r="G449" s="20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</row>
    <row r="450" spans="2:23" ht="15.75" customHeight="1" x14ac:dyDescent="0.25">
      <c r="B450" s="20"/>
      <c r="C450" s="20"/>
      <c r="D450" s="20"/>
      <c r="E450" s="20"/>
      <c r="F450" s="20"/>
      <c r="G450" s="20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</row>
    <row r="451" spans="2:23" ht="15.75" customHeight="1" x14ac:dyDescent="0.25">
      <c r="B451" s="20"/>
      <c r="C451" s="20"/>
      <c r="D451" s="20"/>
      <c r="E451" s="20"/>
      <c r="F451" s="20"/>
      <c r="G451" s="20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</row>
    <row r="452" spans="2:23" ht="15.75" customHeight="1" x14ac:dyDescent="0.25">
      <c r="B452" s="20"/>
      <c r="C452" s="20"/>
      <c r="D452" s="20"/>
      <c r="E452" s="20"/>
      <c r="F452" s="20"/>
      <c r="G452" s="20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</row>
    <row r="453" spans="2:23" ht="15.75" customHeight="1" x14ac:dyDescent="0.25">
      <c r="B453" s="20"/>
      <c r="C453" s="20"/>
      <c r="D453" s="20"/>
      <c r="E453" s="20"/>
      <c r="F453" s="20"/>
      <c r="G453" s="20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</row>
    <row r="454" spans="2:23" ht="15.75" customHeight="1" x14ac:dyDescent="0.25">
      <c r="B454" s="20"/>
      <c r="C454" s="20"/>
      <c r="D454" s="20"/>
      <c r="E454" s="20"/>
      <c r="F454" s="20"/>
      <c r="G454" s="20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</row>
    <row r="455" spans="2:23" ht="15.75" customHeight="1" x14ac:dyDescent="0.25">
      <c r="B455" s="20"/>
      <c r="C455" s="20"/>
      <c r="D455" s="20"/>
      <c r="E455" s="20"/>
      <c r="F455" s="20"/>
      <c r="G455" s="20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</row>
    <row r="456" spans="2:23" ht="15.75" customHeight="1" x14ac:dyDescent="0.25">
      <c r="B456" s="20"/>
      <c r="C456" s="20"/>
      <c r="D456" s="20"/>
      <c r="E456" s="20"/>
      <c r="F456" s="20"/>
      <c r="G456" s="20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</row>
    <row r="457" spans="2:23" ht="15.75" customHeight="1" x14ac:dyDescent="0.25">
      <c r="B457" s="20"/>
      <c r="C457" s="20"/>
      <c r="D457" s="20"/>
      <c r="E457" s="20"/>
      <c r="F457" s="20"/>
      <c r="G457" s="20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</row>
    <row r="458" spans="2:23" ht="15.75" customHeight="1" x14ac:dyDescent="0.25">
      <c r="B458" s="20"/>
      <c r="C458" s="20"/>
      <c r="D458" s="20"/>
      <c r="E458" s="20"/>
      <c r="F458" s="20"/>
      <c r="G458" s="20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</row>
    <row r="459" spans="2:23" ht="15.75" customHeight="1" x14ac:dyDescent="0.25">
      <c r="B459" s="20"/>
      <c r="C459" s="20"/>
      <c r="D459" s="20"/>
      <c r="E459" s="20"/>
      <c r="F459" s="20"/>
      <c r="G459" s="20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</row>
    <row r="460" spans="2:23" ht="15.75" customHeight="1" x14ac:dyDescent="0.25">
      <c r="B460" s="20"/>
      <c r="C460" s="20"/>
      <c r="D460" s="20"/>
      <c r="E460" s="20"/>
      <c r="F460" s="20"/>
      <c r="G460" s="20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</row>
    <row r="461" spans="2:23" ht="15.75" customHeight="1" x14ac:dyDescent="0.25">
      <c r="B461" s="20"/>
      <c r="C461" s="20"/>
      <c r="D461" s="20"/>
      <c r="E461" s="20"/>
      <c r="F461" s="20"/>
      <c r="G461" s="20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</row>
    <row r="462" spans="2:23" ht="15.75" customHeight="1" x14ac:dyDescent="0.25">
      <c r="B462" s="20"/>
      <c r="C462" s="20"/>
      <c r="D462" s="20"/>
      <c r="E462" s="20"/>
      <c r="F462" s="20"/>
      <c r="G462" s="20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</row>
    <row r="463" spans="2:23" ht="15.75" customHeight="1" x14ac:dyDescent="0.25">
      <c r="B463" s="20"/>
      <c r="C463" s="20"/>
      <c r="D463" s="20"/>
      <c r="E463" s="20"/>
      <c r="F463" s="20"/>
      <c r="G463" s="20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</row>
    <row r="464" spans="2:23" ht="15.75" customHeight="1" x14ac:dyDescent="0.25">
      <c r="B464" s="20"/>
      <c r="C464" s="20"/>
      <c r="D464" s="20"/>
      <c r="E464" s="20"/>
      <c r="F464" s="20"/>
      <c r="G464" s="20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</row>
    <row r="465" spans="2:23" ht="15.75" customHeight="1" x14ac:dyDescent="0.25">
      <c r="B465" s="20"/>
      <c r="C465" s="20"/>
      <c r="D465" s="20"/>
      <c r="E465" s="20"/>
      <c r="F465" s="20"/>
      <c r="G465" s="20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</row>
    <row r="466" spans="2:23" ht="15.75" customHeight="1" x14ac:dyDescent="0.25">
      <c r="B466" s="20"/>
      <c r="C466" s="20"/>
      <c r="D466" s="20"/>
      <c r="E466" s="20"/>
      <c r="F466" s="20"/>
      <c r="G466" s="20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</row>
    <row r="467" spans="2:23" ht="15.75" customHeight="1" x14ac:dyDescent="0.25">
      <c r="B467" s="20"/>
      <c r="C467" s="20"/>
      <c r="D467" s="20"/>
      <c r="E467" s="20"/>
      <c r="F467" s="20"/>
      <c r="G467" s="20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</row>
    <row r="468" spans="2:23" ht="15.75" customHeight="1" x14ac:dyDescent="0.25">
      <c r="B468" s="20"/>
      <c r="C468" s="20"/>
      <c r="D468" s="20"/>
      <c r="E468" s="20"/>
      <c r="F468" s="20"/>
      <c r="G468" s="20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</row>
    <row r="469" spans="2:23" ht="15.75" customHeight="1" x14ac:dyDescent="0.25">
      <c r="B469" s="20"/>
      <c r="C469" s="20"/>
      <c r="D469" s="20"/>
      <c r="E469" s="20"/>
      <c r="F469" s="20"/>
      <c r="G469" s="20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</row>
    <row r="470" spans="2:23" ht="15.75" customHeight="1" x14ac:dyDescent="0.25">
      <c r="B470" s="20"/>
      <c r="C470" s="20"/>
      <c r="D470" s="20"/>
      <c r="E470" s="20"/>
      <c r="F470" s="20"/>
      <c r="G470" s="20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</row>
    <row r="471" spans="2:23" ht="15.75" customHeight="1" x14ac:dyDescent="0.25">
      <c r="B471" s="20"/>
      <c r="C471" s="20"/>
      <c r="D471" s="20"/>
      <c r="E471" s="20"/>
      <c r="F471" s="20"/>
      <c r="G471" s="20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</row>
    <row r="472" spans="2:23" ht="15.75" customHeight="1" x14ac:dyDescent="0.25">
      <c r="B472" s="20"/>
      <c r="C472" s="20"/>
      <c r="D472" s="20"/>
      <c r="E472" s="20"/>
      <c r="F472" s="20"/>
      <c r="G472" s="20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</row>
    <row r="473" spans="2:23" ht="15.75" customHeight="1" x14ac:dyDescent="0.25">
      <c r="B473" s="20"/>
      <c r="C473" s="20"/>
      <c r="D473" s="20"/>
      <c r="E473" s="20"/>
      <c r="F473" s="20"/>
      <c r="G473" s="20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</row>
    <row r="474" spans="2:23" ht="15.75" customHeight="1" x14ac:dyDescent="0.25">
      <c r="B474" s="20"/>
      <c r="C474" s="20"/>
      <c r="D474" s="20"/>
      <c r="E474" s="20"/>
      <c r="F474" s="20"/>
      <c r="G474" s="20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</row>
    <row r="475" spans="2:23" ht="15.75" customHeight="1" x14ac:dyDescent="0.25">
      <c r="B475" s="20"/>
      <c r="C475" s="20"/>
      <c r="D475" s="20"/>
      <c r="E475" s="20"/>
      <c r="F475" s="20"/>
      <c r="G475" s="20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</row>
    <row r="476" spans="2:23" ht="15.75" customHeight="1" x14ac:dyDescent="0.25">
      <c r="B476" s="20"/>
      <c r="C476" s="20"/>
      <c r="D476" s="20"/>
      <c r="E476" s="20"/>
      <c r="F476" s="20"/>
      <c r="G476" s="20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</row>
    <row r="477" spans="2:23" ht="15.75" customHeight="1" x14ac:dyDescent="0.25">
      <c r="B477" s="20"/>
      <c r="C477" s="20"/>
      <c r="D477" s="20"/>
      <c r="E477" s="20"/>
      <c r="F477" s="20"/>
      <c r="G477" s="20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</row>
    <row r="478" spans="2:23" ht="15.75" customHeight="1" x14ac:dyDescent="0.25">
      <c r="B478" s="20"/>
      <c r="C478" s="20"/>
      <c r="D478" s="20"/>
      <c r="E478" s="20"/>
      <c r="F478" s="20"/>
      <c r="G478" s="20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</row>
    <row r="479" spans="2:23" ht="15.75" customHeight="1" x14ac:dyDescent="0.25">
      <c r="B479" s="20"/>
      <c r="C479" s="20"/>
      <c r="D479" s="20"/>
      <c r="E479" s="20"/>
      <c r="F479" s="20"/>
      <c r="G479" s="20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</row>
    <row r="480" spans="2:23" ht="15.75" customHeight="1" x14ac:dyDescent="0.25">
      <c r="B480" s="20"/>
      <c r="C480" s="20"/>
      <c r="D480" s="20"/>
      <c r="E480" s="20"/>
      <c r="F480" s="20"/>
      <c r="G480" s="20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</row>
    <row r="481" spans="2:23" ht="15.75" customHeight="1" x14ac:dyDescent="0.25">
      <c r="B481" s="20"/>
      <c r="C481" s="20"/>
      <c r="D481" s="20"/>
      <c r="E481" s="20"/>
      <c r="F481" s="20"/>
      <c r="G481" s="20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</row>
    <row r="482" spans="2:23" ht="15.75" customHeight="1" x14ac:dyDescent="0.25">
      <c r="B482" s="20"/>
      <c r="C482" s="20"/>
      <c r="D482" s="20"/>
      <c r="E482" s="20"/>
      <c r="F482" s="20"/>
      <c r="G482" s="20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</row>
    <row r="483" spans="2:23" ht="15.75" customHeight="1" x14ac:dyDescent="0.25">
      <c r="B483" s="20"/>
      <c r="C483" s="20"/>
      <c r="D483" s="20"/>
      <c r="E483" s="20"/>
      <c r="F483" s="20"/>
      <c r="G483" s="20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</row>
    <row r="484" spans="2:23" ht="15.75" customHeight="1" x14ac:dyDescent="0.25">
      <c r="B484" s="20"/>
      <c r="C484" s="20"/>
      <c r="D484" s="20"/>
      <c r="E484" s="20"/>
      <c r="F484" s="20"/>
      <c r="G484" s="20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</row>
    <row r="485" spans="2:23" ht="15.75" customHeight="1" x14ac:dyDescent="0.25">
      <c r="B485" s="20"/>
      <c r="C485" s="20"/>
      <c r="D485" s="20"/>
      <c r="E485" s="20"/>
      <c r="F485" s="20"/>
      <c r="G485" s="20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</row>
    <row r="486" spans="2:23" ht="15.75" customHeight="1" x14ac:dyDescent="0.25">
      <c r="B486" s="20"/>
      <c r="C486" s="20"/>
      <c r="D486" s="20"/>
      <c r="E486" s="20"/>
      <c r="F486" s="20"/>
      <c r="G486" s="20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</row>
    <row r="487" spans="2:23" ht="15.75" customHeight="1" x14ac:dyDescent="0.25">
      <c r="B487" s="20"/>
      <c r="C487" s="20"/>
      <c r="D487" s="20"/>
      <c r="E487" s="20"/>
      <c r="F487" s="20"/>
      <c r="G487" s="20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</row>
    <row r="488" spans="2:23" ht="15.75" customHeight="1" x14ac:dyDescent="0.25">
      <c r="B488" s="20"/>
      <c r="C488" s="20"/>
      <c r="D488" s="20"/>
      <c r="E488" s="20"/>
      <c r="F488" s="20"/>
      <c r="G488" s="20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</row>
    <row r="489" spans="2:23" ht="15.75" customHeight="1" x14ac:dyDescent="0.25">
      <c r="B489" s="20"/>
      <c r="C489" s="20"/>
      <c r="D489" s="20"/>
      <c r="E489" s="20"/>
      <c r="F489" s="20"/>
      <c r="G489" s="20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</row>
    <row r="490" spans="2:23" ht="15.75" customHeight="1" x14ac:dyDescent="0.25">
      <c r="B490" s="20"/>
      <c r="C490" s="20"/>
      <c r="D490" s="20"/>
      <c r="E490" s="20"/>
      <c r="F490" s="20"/>
      <c r="G490" s="20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</row>
    <row r="491" spans="2:23" ht="15.75" customHeight="1" x14ac:dyDescent="0.25">
      <c r="B491" s="20"/>
      <c r="C491" s="20"/>
      <c r="D491" s="20"/>
      <c r="E491" s="20"/>
      <c r="F491" s="20"/>
      <c r="G491" s="20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</row>
    <row r="492" spans="2:23" ht="15.75" customHeight="1" x14ac:dyDescent="0.25">
      <c r="B492" s="20"/>
      <c r="C492" s="20"/>
      <c r="D492" s="20"/>
      <c r="E492" s="20"/>
      <c r="F492" s="20"/>
      <c r="G492" s="20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</row>
    <row r="493" spans="2:23" ht="15.75" customHeight="1" x14ac:dyDescent="0.25">
      <c r="B493" s="20"/>
      <c r="C493" s="20"/>
      <c r="D493" s="20"/>
      <c r="E493" s="20"/>
      <c r="F493" s="20"/>
      <c r="G493" s="20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</row>
    <row r="494" spans="2:23" ht="15.75" customHeight="1" x14ac:dyDescent="0.25">
      <c r="B494" s="20"/>
      <c r="C494" s="20"/>
      <c r="D494" s="20"/>
      <c r="E494" s="20"/>
      <c r="F494" s="20"/>
      <c r="G494" s="20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</row>
    <row r="495" spans="2:23" ht="15.75" customHeight="1" x14ac:dyDescent="0.25">
      <c r="B495" s="20"/>
      <c r="C495" s="20"/>
      <c r="D495" s="20"/>
      <c r="E495" s="20"/>
      <c r="F495" s="20"/>
      <c r="G495" s="20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</row>
    <row r="496" spans="2:23" ht="15.75" customHeight="1" x14ac:dyDescent="0.25">
      <c r="B496" s="20"/>
      <c r="C496" s="20"/>
      <c r="D496" s="20"/>
      <c r="E496" s="20"/>
      <c r="F496" s="20"/>
      <c r="G496" s="20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</row>
    <row r="497" spans="2:23" ht="15.75" customHeight="1" x14ac:dyDescent="0.25">
      <c r="B497" s="20"/>
      <c r="C497" s="20"/>
      <c r="D497" s="20"/>
      <c r="E497" s="20"/>
      <c r="F497" s="20"/>
      <c r="G497" s="20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</row>
    <row r="498" spans="2:23" ht="15.75" customHeight="1" x14ac:dyDescent="0.25">
      <c r="B498" s="20"/>
      <c r="C498" s="20"/>
      <c r="D498" s="20"/>
      <c r="E498" s="20"/>
      <c r="F498" s="20"/>
      <c r="G498" s="20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</row>
    <row r="499" spans="2:23" ht="15.75" customHeight="1" x14ac:dyDescent="0.25">
      <c r="B499" s="20"/>
      <c r="C499" s="20"/>
      <c r="D499" s="20"/>
      <c r="E499" s="20"/>
      <c r="F499" s="20"/>
      <c r="G499" s="20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</row>
    <row r="500" spans="2:23" ht="15.75" customHeight="1" x14ac:dyDescent="0.25">
      <c r="B500" s="20"/>
      <c r="C500" s="20"/>
      <c r="D500" s="20"/>
      <c r="E500" s="20"/>
      <c r="F500" s="20"/>
      <c r="G500" s="20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</row>
    <row r="501" spans="2:23" ht="15.75" customHeight="1" x14ac:dyDescent="0.25">
      <c r="B501" s="20"/>
      <c r="C501" s="20"/>
      <c r="D501" s="20"/>
      <c r="E501" s="20"/>
      <c r="F501" s="20"/>
      <c r="G501" s="20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</row>
    <row r="502" spans="2:23" ht="15.75" customHeight="1" x14ac:dyDescent="0.25">
      <c r="B502" s="20"/>
      <c r="C502" s="20"/>
      <c r="D502" s="20"/>
      <c r="E502" s="20"/>
      <c r="F502" s="20"/>
      <c r="G502" s="20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</row>
    <row r="503" spans="2:23" ht="15.75" customHeight="1" x14ac:dyDescent="0.25">
      <c r="B503" s="20"/>
      <c r="C503" s="20"/>
      <c r="D503" s="20"/>
      <c r="E503" s="20"/>
      <c r="F503" s="20"/>
      <c r="G503" s="20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</row>
    <row r="504" spans="2:23" ht="15.75" customHeight="1" x14ac:dyDescent="0.25">
      <c r="B504" s="20"/>
      <c r="C504" s="20"/>
      <c r="D504" s="20"/>
      <c r="E504" s="20"/>
      <c r="F504" s="20"/>
      <c r="G504" s="20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</row>
    <row r="505" spans="2:23" ht="15.75" customHeight="1" x14ac:dyDescent="0.25">
      <c r="B505" s="20"/>
      <c r="C505" s="20"/>
      <c r="D505" s="20"/>
      <c r="E505" s="20"/>
      <c r="F505" s="20"/>
      <c r="G505" s="20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</row>
    <row r="506" spans="2:23" ht="15.75" customHeight="1" x14ac:dyDescent="0.25">
      <c r="B506" s="20"/>
      <c r="C506" s="20"/>
      <c r="D506" s="20"/>
      <c r="E506" s="20"/>
      <c r="F506" s="20"/>
      <c r="G506" s="20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</row>
    <row r="507" spans="2:23" ht="15.75" customHeight="1" x14ac:dyDescent="0.25">
      <c r="B507" s="20"/>
      <c r="C507" s="20"/>
      <c r="D507" s="20"/>
      <c r="E507" s="20"/>
      <c r="F507" s="20"/>
      <c r="G507" s="20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</row>
    <row r="508" spans="2:23" ht="15.75" customHeight="1" x14ac:dyDescent="0.25">
      <c r="B508" s="20"/>
      <c r="C508" s="20"/>
      <c r="D508" s="20"/>
      <c r="E508" s="20"/>
      <c r="F508" s="20"/>
      <c r="G508" s="20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</row>
    <row r="509" spans="2:23" ht="15.75" customHeight="1" x14ac:dyDescent="0.25">
      <c r="B509" s="20"/>
      <c r="C509" s="20"/>
      <c r="D509" s="20"/>
      <c r="E509" s="20"/>
      <c r="F509" s="20"/>
      <c r="G509" s="20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</row>
    <row r="510" spans="2:23" ht="15.75" customHeight="1" x14ac:dyDescent="0.25">
      <c r="B510" s="20"/>
      <c r="C510" s="20"/>
      <c r="D510" s="20"/>
      <c r="E510" s="20"/>
      <c r="F510" s="20"/>
      <c r="G510" s="20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</row>
    <row r="511" spans="2:23" ht="15.75" customHeight="1" x14ac:dyDescent="0.25">
      <c r="B511" s="20"/>
      <c r="C511" s="20"/>
      <c r="D511" s="20"/>
      <c r="E511" s="20"/>
      <c r="F511" s="20"/>
      <c r="G511" s="20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</row>
    <row r="512" spans="2:23" ht="15.75" customHeight="1" x14ac:dyDescent="0.25">
      <c r="B512" s="20"/>
      <c r="C512" s="20"/>
      <c r="D512" s="20"/>
      <c r="E512" s="20"/>
      <c r="F512" s="20"/>
      <c r="G512" s="20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</row>
    <row r="513" spans="2:23" ht="15.75" customHeight="1" x14ac:dyDescent="0.25">
      <c r="B513" s="20"/>
      <c r="C513" s="20"/>
      <c r="D513" s="20"/>
      <c r="E513" s="20"/>
      <c r="F513" s="20"/>
      <c r="G513" s="20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</row>
    <row r="514" spans="2:23" ht="15.75" customHeight="1" x14ac:dyDescent="0.25">
      <c r="B514" s="20"/>
      <c r="C514" s="20"/>
      <c r="D514" s="20"/>
      <c r="E514" s="20"/>
      <c r="F514" s="20"/>
      <c r="G514" s="20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</row>
    <row r="515" spans="2:23" ht="15.75" customHeight="1" x14ac:dyDescent="0.25">
      <c r="B515" s="20"/>
      <c r="C515" s="20"/>
      <c r="D515" s="20"/>
      <c r="E515" s="20"/>
      <c r="F515" s="20"/>
      <c r="G515" s="20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</row>
    <row r="516" spans="2:23" ht="15.75" customHeight="1" x14ac:dyDescent="0.25">
      <c r="B516" s="20"/>
      <c r="C516" s="20"/>
      <c r="D516" s="20"/>
      <c r="E516" s="20"/>
      <c r="F516" s="20"/>
      <c r="G516" s="20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</row>
    <row r="517" spans="2:23" ht="15.75" customHeight="1" x14ac:dyDescent="0.25">
      <c r="B517" s="20"/>
      <c r="C517" s="20"/>
      <c r="D517" s="20"/>
      <c r="E517" s="20"/>
      <c r="F517" s="20"/>
      <c r="G517" s="20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</row>
    <row r="518" spans="2:23" ht="15.75" customHeight="1" x14ac:dyDescent="0.25">
      <c r="B518" s="20"/>
      <c r="C518" s="20"/>
      <c r="D518" s="20"/>
      <c r="E518" s="20"/>
      <c r="F518" s="20"/>
      <c r="G518" s="20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</row>
    <row r="519" spans="2:23" ht="15.75" customHeight="1" x14ac:dyDescent="0.25">
      <c r="B519" s="20"/>
      <c r="C519" s="20"/>
      <c r="D519" s="20"/>
      <c r="E519" s="20"/>
      <c r="F519" s="20"/>
      <c r="G519" s="20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</row>
    <row r="520" spans="2:23" ht="15.75" customHeight="1" x14ac:dyDescent="0.25">
      <c r="B520" s="20"/>
      <c r="C520" s="20"/>
      <c r="D520" s="20"/>
      <c r="E520" s="20"/>
      <c r="F520" s="20"/>
      <c r="G520" s="20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</row>
    <row r="521" spans="2:23" ht="15.75" customHeight="1" x14ac:dyDescent="0.25">
      <c r="B521" s="20"/>
      <c r="C521" s="20"/>
      <c r="D521" s="20"/>
      <c r="E521" s="20"/>
      <c r="F521" s="20"/>
      <c r="G521" s="20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</row>
    <row r="522" spans="2:23" ht="15.75" customHeight="1" x14ac:dyDescent="0.25">
      <c r="B522" s="20"/>
      <c r="C522" s="20"/>
      <c r="D522" s="20"/>
      <c r="E522" s="20"/>
      <c r="F522" s="20"/>
      <c r="G522" s="20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</row>
    <row r="523" spans="2:23" ht="15.75" customHeight="1" x14ac:dyDescent="0.25">
      <c r="B523" s="20"/>
      <c r="C523" s="20"/>
      <c r="D523" s="20"/>
      <c r="E523" s="20"/>
      <c r="F523" s="20"/>
      <c r="G523" s="20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</row>
    <row r="524" spans="2:23" ht="15.75" customHeight="1" x14ac:dyDescent="0.25">
      <c r="B524" s="20"/>
      <c r="C524" s="20"/>
      <c r="D524" s="20"/>
      <c r="E524" s="20"/>
      <c r="F524" s="20"/>
      <c r="G524" s="20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</row>
    <row r="525" spans="2:23" ht="15.75" customHeight="1" x14ac:dyDescent="0.25">
      <c r="B525" s="20"/>
      <c r="C525" s="20"/>
      <c r="D525" s="20"/>
      <c r="E525" s="20"/>
      <c r="F525" s="20"/>
      <c r="G525" s="20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</row>
    <row r="526" spans="2:23" ht="15.75" customHeight="1" x14ac:dyDescent="0.25">
      <c r="B526" s="20"/>
      <c r="C526" s="20"/>
      <c r="D526" s="20"/>
      <c r="E526" s="20"/>
      <c r="F526" s="20"/>
      <c r="G526" s="20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</row>
    <row r="527" spans="2:23" ht="15.75" customHeight="1" x14ac:dyDescent="0.25">
      <c r="B527" s="20"/>
      <c r="C527" s="20"/>
      <c r="D527" s="20"/>
      <c r="E527" s="20"/>
      <c r="F527" s="20"/>
      <c r="G527" s="20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</row>
    <row r="528" spans="2:23" ht="15.75" customHeight="1" x14ac:dyDescent="0.25">
      <c r="B528" s="20"/>
      <c r="C528" s="20"/>
      <c r="D528" s="20"/>
      <c r="E528" s="20"/>
      <c r="F528" s="20"/>
      <c r="G528" s="20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</row>
    <row r="529" spans="2:23" ht="15.75" customHeight="1" x14ac:dyDescent="0.25">
      <c r="B529" s="20"/>
      <c r="C529" s="20"/>
      <c r="D529" s="20"/>
      <c r="E529" s="20"/>
      <c r="F529" s="20"/>
      <c r="G529" s="20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</row>
    <row r="530" spans="2:23" ht="15.75" customHeight="1" x14ac:dyDescent="0.25">
      <c r="B530" s="20"/>
      <c r="C530" s="20"/>
      <c r="D530" s="20"/>
      <c r="E530" s="20"/>
      <c r="F530" s="20"/>
      <c r="G530" s="20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</row>
    <row r="531" spans="2:23" ht="15.75" customHeight="1" x14ac:dyDescent="0.25">
      <c r="B531" s="20"/>
      <c r="C531" s="20"/>
      <c r="D531" s="20"/>
      <c r="E531" s="20"/>
      <c r="F531" s="20"/>
      <c r="G531" s="20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</row>
    <row r="532" spans="2:23" ht="15.75" customHeight="1" x14ac:dyDescent="0.25">
      <c r="B532" s="20"/>
      <c r="C532" s="20"/>
      <c r="D532" s="20"/>
      <c r="E532" s="20"/>
      <c r="F532" s="20"/>
      <c r="G532" s="20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</row>
    <row r="533" spans="2:23" ht="15.75" customHeight="1" x14ac:dyDescent="0.25">
      <c r="B533" s="20"/>
      <c r="C533" s="20"/>
      <c r="D533" s="20"/>
      <c r="E533" s="20"/>
      <c r="F533" s="20"/>
      <c r="G533" s="20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</row>
    <row r="534" spans="2:23" ht="15.75" customHeight="1" x14ac:dyDescent="0.25">
      <c r="B534" s="20"/>
      <c r="C534" s="20"/>
      <c r="D534" s="20"/>
      <c r="E534" s="20"/>
      <c r="F534" s="20"/>
      <c r="G534" s="20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</row>
    <row r="535" spans="2:23" ht="15.75" customHeight="1" x14ac:dyDescent="0.25">
      <c r="B535" s="20"/>
      <c r="C535" s="20"/>
      <c r="D535" s="20"/>
      <c r="E535" s="20"/>
      <c r="F535" s="20"/>
      <c r="G535" s="20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</row>
    <row r="536" spans="2:23" ht="15.75" customHeight="1" x14ac:dyDescent="0.25">
      <c r="B536" s="20"/>
      <c r="C536" s="20"/>
      <c r="D536" s="20"/>
      <c r="E536" s="20"/>
      <c r="F536" s="20"/>
      <c r="G536" s="20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</row>
    <row r="537" spans="2:23" ht="15.75" customHeight="1" x14ac:dyDescent="0.25">
      <c r="B537" s="20"/>
      <c r="C537" s="20"/>
      <c r="D537" s="20"/>
      <c r="E537" s="20"/>
      <c r="F537" s="20"/>
      <c r="G537" s="20"/>
      <c r="H537" s="158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</row>
    <row r="538" spans="2:23" ht="15.75" customHeight="1" x14ac:dyDescent="0.25">
      <c r="B538" s="20"/>
      <c r="C538" s="20"/>
      <c r="D538" s="20"/>
      <c r="E538" s="20"/>
      <c r="F538" s="20"/>
      <c r="G538" s="20"/>
      <c r="H538" s="158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</row>
    <row r="539" spans="2:23" ht="15.75" customHeight="1" x14ac:dyDescent="0.25">
      <c r="B539" s="20"/>
      <c r="C539" s="20"/>
      <c r="D539" s="20"/>
      <c r="E539" s="20"/>
      <c r="F539" s="20"/>
      <c r="G539" s="20"/>
      <c r="H539" s="158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</row>
    <row r="540" spans="2:23" ht="15.75" customHeight="1" x14ac:dyDescent="0.25">
      <c r="B540" s="20"/>
      <c r="C540" s="20"/>
      <c r="D540" s="20"/>
      <c r="E540" s="20"/>
      <c r="F540" s="20"/>
      <c r="G540" s="20"/>
      <c r="H540" s="158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</row>
    <row r="541" spans="2:23" ht="15.75" customHeight="1" x14ac:dyDescent="0.25">
      <c r="B541" s="20"/>
      <c r="C541" s="20"/>
      <c r="D541" s="20"/>
      <c r="E541" s="20"/>
      <c r="F541" s="20"/>
      <c r="G541" s="20"/>
      <c r="H541" s="158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</row>
    <row r="542" spans="2:23" ht="15.75" customHeight="1" x14ac:dyDescent="0.25">
      <c r="B542" s="20"/>
      <c r="C542" s="20"/>
      <c r="D542" s="20"/>
      <c r="E542" s="20"/>
      <c r="F542" s="20"/>
      <c r="G542" s="20"/>
      <c r="H542" s="158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</row>
    <row r="543" spans="2:23" ht="15.75" customHeight="1" x14ac:dyDescent="0.25">
      <c r="B543" s="20"/>
      <c r="C543" s="20"/>
      <c r="D543" s="20"/>
      <c r="E543" s="20"/>
      <c r="F543" s="20"/>
      <c r="G543" s="20"/>
      <c r="H543" s="158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</row>
    <row r="544" spans="2:23" ht="15.75" customHeight="1" x14ac:dyDescent="0.25">
      <c r="B544" s="20"/>
      <c r="C544" s="20"/>
      <c r="D544" s="20"/>
      <c r="E544" s="20"/>
      <c r="F544" s="20"/>
      <c r="G544" s="20"/>
      <c r="H544" s="158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</row>
    <row r="545" spans="2:23" ht="15.75" customHeight="1" x14ac:dyDescent="0.25">
      <c r="B545" s="20"/>
      <c r="C545" s="20"/>
      <c r="D545" s="20"/>
      <c r="E545" s="20"/>
      <c r="F545" s="20"/>
      <c r="G545" s="20"/>
      <c r="H545" s="158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</row>
    <row r="546" spans="2:23" ht="15.75" customHeight="1" x14ac:dyDescent="0.25">
      <c r="B546" s="20"/>
      <c r="C546" s="20"/>
      <c r="D546" s="20"/>
      <c r="E546" s="20"/>
      <c r="F546" s="20"/>
      <c r="G546" s="20"/>
      <c r="H546" s="158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</row>
    <row r="547" spans="2:23" ht="15.75" customHeight="1" x14ac:dyDescent="0.25">
      <c r="B547" s="20"/>
      <c r="C547" s="20"/>
      <c r="D547" s="20"/>
      <c r="E547" s="20"/>
      <c r="F547" s="20"/>
      <c r="G547" s="20"/>
      <c r="H547" s="158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</row>
    <row r="548" spans="2:23" ht="15.75" customHeight="1" x14ac:dyDescent="0.25">
      <c r="B548" s="20"/>
      <c r="C548" s="20"/>
      <c r="D548" s="20"/>
      <c r="E548" s="20"/>
      <c r="F548" s="20"/>
      <c r="G548" s="20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</row>
    <row r="549" spans="2:23" ht="15.75" customHeight="1" x14ac:dyDescent="0.25">
      <c r="B549" s="20"/>
      <c r="C549" s="20"/>
      <c r="D549" s="20"/>
      <c r="E549" s="20"/>
      <c r="F549" s="20"/>
      <c r="G549" s="20"/>
      <c r="H549" s="158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</row>
    <row r="550" spans="2:23" ht="15.75" customHeight="1" x14ac:dyDescent="0.25">
      <c r="B550" s="20"/>
      <c r="C550" s="20"/>
      <c r="D550" s="20"/>
      <c r="E550" s="20"/>
      <c r="F550" s="20"/>
      <c r="G550" s="20"/>
      <c r="H550" s="158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</row>
    <row r="551" spans="2:23" ht="15.75" customHeight="1" x14ac:dyDescent="0.25">
      <c r="B551" s="20"/>
      <c r="C551" s="20"/>
      <c r="D551" s="20"/>
      <c r="E551" s="20"/>
      <c r="F551" s="20"/>
      <c r="G551" s="20"/>
      <c r="H551" s="158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</row>
    <row r="552" spans="2:23" ht="15.75" customHeight="1" x14ac:dyDescent="0.25">
      <c r="B552" s="20"/>
      <c r="C552" s="20"/>
      <c r="D552" s="20"/>
      <c r="E552" s="20"/>
      <c r="F552" s="20"/>
      <c r="G552" s="20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</row>
    <row r="553" spans="2:23" ht="15.75" customHeight="1" x14ac:dyDescent="0.25">
      <c r="B553" s="20"/>
      <c r="C553" s="20"/>
      <c r="D553" s="20"/>
      <c r="E553" s="20"/>
      <c r="F553" s="20"/>
      <c r="G553" s="20"/>
      <c r="H553" s="158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</row>
    <row r="554" spans="2:23" ht="15.75" customHeight="1" x14ac:dyDescent="0.25">
      <c r="B554" s="20"/>
      <c r="C554" s="20"/>
      <c r="D554" s="20"/>
      <c r="E554" s="20"/>
      <c r="F554" s="20"/>
      <c r="G554" s="20"/>
      <c r="H554" s="158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</row>
    <row r="555" spans="2:23" ht="15.75" customHeight="1" x14ac:dyDescent="0.25">
      <c r="B555" s="20"/>
      <c r="C555" s="20"/>
      <c r="D555" s="20"/>
      <c r="E555" s="20"/>
      <c r="F555" s="20"/>
      <c r="G555" s="20"/>
      <c r="H555" s="158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</row>
    <row r="556" spans="2:23" ht="15.75" customHeight="1" x14ac:dyDescent="0.25">
      <c r="B556" s="20"/>
      <c r="C556" s="20"/>
      <c r="D556" s="20"/>
      <c r="E556" s="20"/>
      <c r="F556" s="20"/>
      <c r="G556" s="20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</row>
    <row r="557" spans="2:23" ht="15.75" customHeight="1" x14ac:dyDescent="0.25">
      <c r="B557" s="20"/>
      <c r="C557" s="20"/>
      <c r="D557" s="20"/>
      <c r="E557" s="20"/>
      <c r="F557" s="20"/>
      <c r="G557" s="20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</row>
    <row r="558" spans="2:23" ht="15.75" customHeight="1" x14ac:dyDescent="0.25">
      <c r="B558" s="20"/>
      <c r="C558" s="20"/>
      <c r="D558" s="20"/>
      <c r="E558" s="20"/>
      <c r="F558" s="20"/>
      <c r="G558" s="20"/>
      <c r="H558" s="158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</row>
    <row r="559" spans="2:23" ht="15.75" customHeight="1" x14ac:dyDescent="0.25">
      <c r="B559" s="20"/>
      <c r="C559" s="20"/>
      <c r="D559" s="20"/>
      <c r="E559" s="20"/>
      <c r="F559" s="20"/>
      <c r="G559" s="20"/>
      <c r="H559" s="158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</row>
    <row r="560" spans="2:23" ht="15.75" customHeight="1" x14ac:dyDescent="0.25">
      <c r="B560" s="20"/>
      <c r="C560" s="20"/>
      <c r="D560" s="20"/>
      <c r="E560" s="20"/>
      <c r="F560" s="20"/>
      <c r="G560" s="20"/>
      <c r="H560" s="158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</row>
    <row r="561" spans="2:23" ht="15.75" customHeight="1" x14ac:dyDescent="0.25">
      <c r="B561" s="20"/>
      <c r="C561" s="20"/>
      <c r="D561" s="20"/>
      <c r="E561" s="20"/>
      <c r="F561" s="20"/>
      <c r="G561" s="20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</row>
    <row r="562" spans="2:23" ht="15.75" customHeight="1" x14ac:dyDescent="0.25">
      <c r="B562" s="20"/>
      <c r="C562" s="20"/>
      <c r="D562" s="20"/>
      <c r="E562" s="20"/>
      <c r="F562" s="20"/>
      <c r="G562" s="20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</row>
    <row r="563" spans="2:23" ht="15.75" customHeight="1" x14ac:dyDescent="0.25">
      <c r="B563" s="20"/>
      <c r="C563" s="20"/>
      <c r="D563" s="20"/>
      <c r="E563" s="20"/>
      <c r="F563" s="20"/>
      <c r="G563" s="20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</row>
    <row r="564" spans="2:23" ht="15.75" customHeight="1" x14ac:dyDescent="0.25">
      <c r="B564" s="20"/>
      <c r="C564" s="20"/>
      <c r="D564" s="20"/>
      <c r="E564" s="20"/>
      <c r="F564" s="20"/>
      <c r="G564" s="20"/>
      <c r="H564" s="158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</row>
    <row r="565" spans="2:23" ht="15.75" customHeight="1" x14ac:dyDescent="0.25">
      <c r="B565" s="20"/>
      <c r="C565" s="20"/>
      <c r="D565" s="20"/>
      <c r="E565" s="20"/>
      <c r="F565" s="20"/>
      <c r="G565" s="20"/>
      <c r="H565" s="158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</row>
    <row r="566" spans="2:23" ht="15.75" customHeight="1" x14ac:dyDescent="0.25">
      <c r="B566" s="20"/>
      <c r="C566" s="20"/>
      <c r="D566" s="20"/>
      <c r="E566" s="20"/>
      <c r="F566" s="20"/>
      <c r="G566" s="20"/>
      <c r="H566" s="158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</row>
    <row r="567" spans="2:23" ht="15.75" customHeight="1" x14ac:dyDescent="0.25">
      <c r="B567" s="20"/>
      <c r="C567" s="20"/>
      <c r="D567" s="20"/>
      <c r="E567" s="20"/>
      <c r="F567" s="20"/>
      <c r="G567" s="20"/>
      <c r="H567" s="158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</row>
    <row r="568" spans="2:23" ht="15.75" customHeight="1" x14ac:dyDescent="0.25">
      <c r="B568" s="20"/>
      <c r="C568" s="20"/>
      <c r="D568" s="20"/>
      <c r="E568" s="20"/>
      <c r="F568" s="20"/>
      <c r="G568" s="20"/>
      <c r="H568" s="158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</row>
    <row r="569" spans="2:23" ht="15.75" customHeight="1" x14ac:dyDescent="0.25">
      <c r="B569" s="20"/>
      <c r="C569" s="20"/>
      <c r="D569" s="20"/>
      <c r="E569" s="20"/>
      <c r="F569" s="20"/>
      <c r="G569" s="20"/>
      <c r="H569" s="158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</row>
    <row r="570" spans="2:23" ht="15.75" customHeight="1" x14ac:dyDescent="0.25">
      <c r="B570" s="20"/>
      <c r="C570" s="20"/>
      <c r="D570" s="20"/>
      <c r="E570" s="20"/>
      <c r="F570" s="20"/>
      <c r="G570" s="20"/>
      <c r="H570" s="158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</row>
    <row r="571" spans="2:23" ht="15.75" customHeight="1" x14ac:dyDescent="0.25">
      <c r="B571" s="20"/>
      <c r="C571" s="20"/>
      <c r="D571" s="20"/>
      <c r="E571" s="20"/>
      <c r="F571" s="20"/>
      <c r="G571" s="20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</row>
    <row r="572" spans="2:23" ht="15.75" customHeight="1" x14ac:dyDescent="0.25">
      <c r="B572" s="20"/>
      <c r="C572" s="20"/>
      <c r="D572" s="20"/>
      <c r="E572" s="20"/>
      <c r="F572" s="20"/>
      <c r="G572" s="20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</row>
    <row r="573" spans="2:23" ht="15.75" customHeight="1" x14ac:dyDescent="0.25">
      <c r="B573" s="20"/>
      <c r="C573" s="20"/>
      <c r="D573" s="20"/>
      <c r="E573" s="20"/>
      <c r="F573" s="20"/>
      <c r="G573" s="20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</row>
    <row r="574" spans="2:23" ht="15.75" customHeight="1" x14ac:dyDescent="0.25">
      <c r="B574" s="20"/>
      <c r="C574" s="20"/>
      <c r="D574" s="20"/>
      <c r="E574" s="20"/>
      <c r="F574" s="20"/>
      <c r="G574" s="20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</row>
    <row r="575" spans="2:23" ht="15.75" customHeight="1" x14ac:dyDescent="0.25">
      <c r="B575" s="20"/>
      <c r="C575" s="20"/>
      <c r="D575" s="20"/>
      <c r="E575" s="20"/>
      <c r="F575" s="20"/>
      <c r="G575" s="20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</row>
    <row r="576" spans="2:23" ht="15.75" customHeight="1" x14ac:dyDescent="0.25">
      <c r="B576" s="20"/>
      <c r="C576" s="20"/>
      <c r="D576" s="20"/>
      <c r="E576" s="20"/>
      <c r="F576" s="20"/>
      <c r="G576" s="20"/>
      <c r="H576" s="158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</row>
    <row r="577" spans="2:23" ht="15.75" customHeight="1" x14ac:dyDescent="0.25">
      <c r="B577" s="20"/>
      <c r="C577" s="20"/>
      <c r="D577" s="20"/>
      <c r="E577" s="20"/>
      <c r="F577" s="20"/>
      <c r="G577" s="20"/>
      <c r="H577" s="158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</row>
    <row r="578" spans="2:23" ht="15.75" customHeight="1" x14ac:dyDescent="0.25">
      <c r="B578" s="20"/>
      <c r="C578" s="20"/>
      <c r="D578" s="20"/>
      <c r="E578" s="20"/>
      <c r="F578" s="20"/>
      <c r="G578" s="20"/>
      <c r="H578" s="158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</row>
    <row r="579" spans="2:23" ht="15.75" customHeight="1" x14ac:dyDescent="0.25">
      <c r="B579" s="20"/>
      <c r="C579" s="20"/>
      <c r="D579" s="20"/>
      <c r="E579" s="20"/>
      <c r="F579" s="20"/>
      <c r="G579" s="20"/>
      <c r="H579" s="158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</row>
    <row r="580" spans="2:23" ht="15.75" customHeight="1" x14ac:dyDescent="0.25">
      <c r="B580" s="20"/>
      <c r="C580" s="20"/>
      <c r="D580" s="20"/>
      <c r="E580" s="20"/>
      <c r="F580" s="20"/>
      <c r="G580" s="20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</row>
    <row r="581" spans="2:23" ht="15.75" customHeight="1" x14ac:dyDescent="0.25">
      <c r="B581" s="20"/>
      <c r="C581" s="20"/>
      <c r="D581" s="20"/>
      <c r="E581" s="20"/>
      <c r="F581" s="20"/>
      <c r="G581" s="20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</row>
    <row r="582" spans="2:23" ht="15.75" customHeight="1" x14ac:dyDescent="0.25">
      <c r="B582" s="20"/>
      <c r="C582" s="20"/>
      <c r="D582" s="20"/>
      <c r="E582" s="20"/>
      <c r="F582" s="20"/>
      <c r="G582" s="20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</row>
    <row r="583" spans="2:23" ht="15.75" customHeight="1" x14ac:dyDescent="0.25">
      <c r="B583" s="20"/>
      <c r="C583" s="20"/>
      <c r="D583" s="20"/>
      <c r="E583" s="20"/>
      <c r="F583" s="20"/>
      <c r="G583" s="20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</row>
    <row r="584" spans="2:23" ht="15.75" customHeight="1" x14ac:dyDescent="0.25">
      <c r="B584" s="20"/>
      <c r="C584" s="20"/>
      <c r="D584" s="20"/>
      <c r="E584" s="20"/>
      <c r="F584" s="20"/>
      <c r="G584" s="20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</row>
    <row r="585" spans="2:23" ht="15.75" customHeight="1" x14ac:dyDescent="0.25">
      <c r="B585" s="20"/>
      <c r="C585" s="20"/>
      <c r="D585" s="20"/>
      <c r="E585" s="20"/>
      <c r="F585" s="20"/>
      <c r="G585" s="20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</row>
    <row r="586" spans="2:23" ht="15.75" customHeight="1" x14ac:dyDescent="0.25">
      <c r="B586" s="20"/>
      <c r="C586" s="20"/>
      <c r="D586" s="20"/>
      <c r="E586" s="20"/>
      <c r="F586" s="20"/>
      <c r="G586" s="20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</row>
    <row r="587" spans="2:23" ht="15.75" customHeight="1" x14ac:dyDescent="0.25">
      <c r="B587" s="20"/>
      <c r="C587" s="20"/>
      <c r="D587" s="20"/>
      <c r="E587" s="20"/>
      <c r="F587" s="20"/>
      <c r="G587" s="20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</row>
    <row r="588" spans="2:23" ht="15.75" customHeight="1" x14ac:dyDescent="0.25">
      <c r="B588" s="20"/>
      <c r="C588" s="20"/>
      <c r="D588" s="20"/>
      <c r="E588" s="20"/>
      <c r="F588" s="20"/>
      <c r="G588" s="20"/>
      <c r="H588" s="158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</row>
    <row r="589" spans="2:23" ht="15.75" customHeight="1" x14ac:dyDescent="0.25">
      <c r="B589" s="20"/>
      <c r="C589" s="20"/>
      <c r="D589" s="20"/>
      <c r="E589" s="20"/>
      <c r="F589" s="20"/>
      <c r="G589" s="20"/>
      <c r="H589" s="158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</row>
    <row r="590" spans="2:23" ht="15.75" customHeight="1" x14ac:dyDescent="0.25">
      <c r="B590" s="20"/>
      <c r="C590" s="20"/>
      <c r="D590" s="20"/>
      <c r="E590" s="20"/>
      <c r="F590" s="20"/>
      <c r="G590" s="20"/>
      <c r="H590" s="158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</row>
    <row r="591" spans="2:23" ht="15.75" customHeight="1" x14ac:dyDescent="0.25">
      <c r="B591" s="20"/>
      <c r="C591" s="20"/>
      <c r="D591" s="20"/>
      <c r="E591" s="20"/>
      <c r="F591" s="20"/>
      <c r="G591" s="20"/>
      <c r="H591" s="158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</row>
    <row r="592" spans="2:23" ht="15.75" customHeight="1" x14ac:dyDescent="0.25">
      <c r="B592" s="20"/>
      <c r="C592" s="20"/>
      <c r="D592" s="20"/>
      <c r="E592" s="20"/>
      <c r="F592" s="20"/>
      <c r="G592" s="20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</row>
    <row r="593" spans="2:23" ht="15.75" customHeight="1" x14ac:dyDescent="0.25">
      <c r="B593" s="20"/>
      <c r="C593" s="20"/>
      <c r="D593" s="20"/>
      <c r="E593" s="20"/>
      <c r="F593" s="20"/>
      <c r="G593" s="20"/>
      <c r="H593" s="158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</row>
    <row r="594" spans="2:23" ht="15.75" customHeight="1" x14ac:dyDescent="0.25">
      <c r="B594" s="20"/>
      <c r="C594" s="20"/>
      <c r="D594" s="20"/>
      <c r="E594" s="20"/>
      <c r="F594" s="20"/>
      <c r="G594" s="20"/>
      <c r="H594" s="158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</row>
    <row r="595" spans="2:23" ht="15.75" customHeight="1" x14ac:dyDescent="0.25">
      <c r="B595" s="20"/>
      <c r="C595" s="20"/>
      <c r="D595" s="20"/>
      <c r="E595" s="20"/>
      <c r="F595" s="20"/>
      <c r="G595" s="20"/>
      <c r="H595" s="158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</row>
    <row r="596" spans="2:23" ht="15.75" customHeight="1" x14ac:dyDescent="0.25">
      <c r="B596" s="20"/>
      <c r="C596" s="20"/>
      <c r="D596" s="20"/>
      <c r="E596" s="20"/>
      <c r="F596" s="20"/>
      <c r="G596" s="20"/>
      <c r="H596" s="158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</row>
    <row r="597" spans="2:23" ht="15.75" customHeight="1" x14ac:dyDescent="0.25">
      <c r="B597" s="20"/>
      <c r="C597" s="20"/>
      <c r="D597" s="20"/>
      <c r="E597" s="20"/>
      <c r="F597" s="20"/>
      <c r="G597" s="20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</row>
    <row r="598" spans="2:23" ht="15.75" customHeight="1" x14ac:dyDescent="0.25">
      <c r="B598" s="20"/>
      <c r="C598" s="20"/>
      <c r="D598" s="20"/>
      <c r="E598" s="20"/>
      <c r="F598" s="20"/>
      <c r="G598" s="20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</row>
    <row r="599" spans="2:23" ht="15.75" customHeight="1" x14ac:dyDescent="0.25">
      <c r="B599" s="20"/>
      <c r="C599" s="20"/>
      <c r="D599" s="20"/>
      <c r="E599" s="20"/>
      <c r="F599" s="20"/>
      <c r="G599" s="20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</row>
    <row r="600" spans="2:23" ht="15.75" customHeight="1" x14ac:dyDescent="0.25">
      <c r="B600" s="20"/>
      <c r="C600" s="20"/>
      <c r="D600" s="20"/>
      <c r="E600" s="20"/>
      <c r="F600" s="20"/>
      <c r="G600" s="20"/>
      <c r="H600" s="158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</row>
    <row r="601" spans="2:23" ht="15.75" customHeight="1" x14ac:dyDescent="0.25">
      <c r="B601" s="20"/>
      <c r="C601" s="20"/>
      <c r="D601" s="20"/>
      <c r="E601" s="20"/>
      <c r="F601" s="20"/>
      <c r="G601" s="20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</row>
    <row r="602" spans="2:23" ht="15.75" customHeight="1" x14ac:dyDescent="0.25">
      <c r="B602" s="20"/>
      <c r="C602" s="20"/>
      <c r="D602" s="20"/>
      <c r="E602" s="20"/>
      <c r="F602" s="20"/>
      <c r="G602" s="20"/>
      <c r="H602" s="158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</row>
    <row r="603" spans="2:23" ht="15.75" customHeight="1" x14ac:dyDescent="0.25">
      <c r="B603" s="20"/>
      <c r="C603" s="20"/>
      <c r="D603" s="20"/>
      <c r="E603" s="20"/>
      <c r="F603" s="20"/>
      <c r="G603" s="20"/>
      <c r="H603" s="158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</row>
    <row r="604" spans="2:23" ht="15.75" customHeight="1" x14ac:dyDescent="0.25">
      <c r="B604" s="20"/>
      <c r="C604" s="20"/>
      <c r="D604" s="20"/>
      <c r="E604" s="20"/>
      <c r="F604" s="20"/>
      <c r="G604" s="20"/>
      <c r="H604" s="158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</row>
    <row r="605" spans="2:23" ht="15.75" customHeight="1" x14ac:dyDescent="0.25">
      <c r="B605" s="20"/>
      <c r="C605" s="20"/>
      <c r="D605" s="20"/>
      <c r="E605" s="20"/>
      <c r="F605" s="20"/>
      <c r="G605" s="20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</row>
    <row r="606" spans="2:23" ht="15.75" customHeight="1" x14ac:dyDescent="0.25">
      <c r="B606" s="20"/>
      <c r="C606" s="20"/>
      <c r="D606" s="20"/>
      <c r="E606" s="20"/>
      <c r="F606" s="20"/>
      <c r="G606" s="20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</row>
    <row r="607" spans="2:23" ht="15.75" customHeight="1" x14ac:dyDescent="0.25">
      <c r="B607" s="20"/>
      <c r="C607" s="20"/>
      <c r="D607" s="20"/>
      <c r="E607" s="20"/>
      <c r="F607" s="20"/>
      <c r="G607" s="20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</row>
    <row r="608" spans="2:23" ht="15.75" customHeight="1" x14ac:dyDescent="0.25">
      <c r="B608" s="20"/>
      <c r="C608" s="20"/>
      <c r="D608" s="20"/>
      <c r="E608" s="20"/>
      <c r="F608" s="20"/>
      <c r="G608" s="20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</row>
    <row r="609" spans="2:23" ht="15.75" customHeight="1" x14ac:dyDescent="0.25">
      <c r="B609" s="20"/>
      <c r="C609" s="20"/>
      <c r="D609" s="20"/>
      <c r="E609" s="20"/>
      <c r="F609" s="20"/>
      <c r="G609" s="20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</row>
    <row r="610" spans="2:23" ht="15.75" customHeight="1" x14ac:dyDescent="0.25">
      <c r="B610" s="20"/>
      <c r="C610" s="20"/>
      <c r="D610" s="20"/>
      <c r="E610" s="20"/>
      <c r="F610" s="20"/>
      <c r="G610" s="20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</row>
    <row r="611" spans="2:23" ht="15.75" customHeight="1" x14ac:dyDescent="0.25">
      <c r="B611" s="20"/>
      <c r="C611" s="20"/>
      <c r="D611" s="20"/>
      <c r="E611" s="20"/>
      <c r="F611" s="20"/>
      <c r="G611" s="20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</row>
    <row r="612" spans="2:23" ht="15.75" customHeight="1" x14ac:dyDescent="0.25">
      <c r="B612" s="20"/>
      <c r="C612" s="20"/>
      <c r="D612" s="20"/>
      <c r="E612" s="20"/>
      <c r="F612" s="20"/>
      <c r="G612" s="20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</row>
    <row r="613" spans="2:23" ht="15.75" customHeight="1" x14ac:dyDescent="0.25">
      <c r="B613" s="20"/>
      <c r="C613" s="20"/>
      <c r="D613" s="20"/>
      <c r="E613" s="20"/>
      <c r="F613" s="20"/>
      <c r="G613" s="20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</row>
    <row r="614" spans="2:23" ht="15.75" customHeight="1" x14ac:dyDescent="0.25">
      <c r="B614" s="20"/>
      <c r="C614" s="20"/>
      <c r="D614" s="20"/>
      <c r="E614" s="20"/>
      <c r="F614" s="20"/>
      <c r="G614" s="20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</row>
    <row r="615" spans="2:23" ht="15.75" customHeight="1" x14ac:dyDescent="0.25">
      <c r="B615" s="20"/>
      <c r="C615" s="20"/>
      <c r="D615" s="20"/>
      <c r="E615" s="20"/>
      <c r="F615" s="20"/>
      <c r="G615" s="20"/>
      <c r="H615" s="158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</row>
    <row r="616" spans="2:23" ht="15.75" customHeight="1" x14ac:dyDescent="0.25">
      <c r="B616" s="20"/>
      <c r="C616" s="20"/>
      <c r="D616" s="20"/>
      <c r="E616" s="20"/>
      <c r="F616" s="20"/>
      <c r="G616" s="20"/>
      <c r="H616" s="158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</row>
    <row r="617" spans="2:23" ht="15.75" customHeight="1" x14ac:dyDescent="0.25">
      <c r="B617" s="20"/>
      <c r="C617" s="20"/>
      <c r="D617" s="20"/>
      <c r="E617" s="20"/>
      <c r="F617" s="20"/>
      <c r="G617" s="20"/>
      <c r="H617" s="158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</row>
    <row r="618" spans="2:23" ht="15.75" customHeight="1" x14ac:dyDescent="0.25">
      <c r="B618" s="20"/>
      <c r="C618" s="20"/>
      <c r="D618" s="20"/>
      <c r="E618" s="20"/>
      <c r="F618" s="20"/>
      <c r="G618" s="20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</row>
    <row r="619" spans="2:23" ht="15.75" customHeight="1" x14ac:dyDescent="0.25">
      <c r="B619" s="20"/>
      <c r="C619" s="20"/>
      <c r="D619" s="20"/>
      <c r="E619" s="20"/>
      <c r="F619" s="20"/>
      <c r="G619" s="20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</row>
    <row r="620" spans="2:23" ht="15.75" customHeight="1" x14ac:dyDescent="0.25">
      <c r="B620" s="20"/>
      <c r="C620" s="20"/>
      <c r="D620" s="20"/>
      <c r="E620" s="20"/>
      <c r="F620" s="20"/>
      <c r="G620" s="20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</row>
    <row r="621" spans="2:23" ht="15.75" customHeight="1" x14ac:dyDescent="0.25">
      <c r="B621" s="20"/>
      <c r="C621" s="20"/>
      <c r="D621" s="20"/>
      <c r="E621" s="20"/>
      <c r="F621" s="20"/>
      <c r="G621" s="20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</row>
    <row r="622" spans="2:23" ht="15.75" customHeight="1" x14ac:dyDescent="0.25">
      <c r="B622" s="20"/>
      <c r="C622" s="20"/>
      <c r="D622" s="20"/>
      <c r="E622" s="20"/>
      <c r="F622" s="20"/>
      <c r="G622" s="20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</row>
    <row r="623" spans="2:23" ht="15.75" customHeight="1" x14ac:dyDescent="0.25">
      <c r="B623" s="20"/>
      <c r="C623" s="20"/>
      <c r="D623" s="20"/>
      <c r="E623" s="20"/>
      <c r="F623" s="20"/>
      <c r="G623" s="20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</row>
    <row r="624" spans="2:23" ht="15.75" customHeight="1" x14ac:dyDescent="0.25">
      <c r="B624" s="20"/>
      <c r="C624" s="20"/>
      <c r="D624" s="20"/>
      <c r="E624" s="20"/>
      <c r="F624" s="20"/>
      <c r="G624" s="20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</row>
    <row r="625" spans="2:23" ht="15.75" customHeight="1" x14ac:dyDescent="0.25">
      <c r="B625" s="20"/>
      <c r="C625" s="20"/>
      <c r="D625" s="20"/>
      <c r="E625" s="20"/>
      <c r="F625" s="20"/>
      <c r="G625" s="20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</row>
    <row r="626" spans="2:23" ht="15.75" customHeight="1" x14ac:dyDescent="0.25">
      <c r="B626" s="20"/>
      <c r="C626" s="20"/>
      <c r="D626" s="20"/>
      <c r="E626" s="20"/>
      <c r="F626" s="20"/>
      <c r="G626" s="20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</row>
    <row r="627" spans="2:23" ht="15.75" customHeight="1" x14ac:dyDescent="0.25">
      <c r="B627" s="20"/>
      <c r="C627" s="20"/>
      <c r="D627" s="20"/>
      <c r="E627" s="20"/>
      <c r="F627" s="20"/>
      <c r="G627" s="20"/>
      <c r="H627" s="158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</row>
    <row r="628" spans="2:23" ht="15.75" customHeight="1" x14ac:dyDescent="0.25">
      <c r="B628" s="20"/>
      <c r="C628" s="20"/>
      <c r="D628" s="20"/>
      <c r="E628" s="20"/>
      <c r="F628" s="20"/>
      <c r="G628" s="20"/>
      <c r="H628" s="158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</row>
    <row r="629" spans="2:23" ht="15.75" customHeight="1" x14ac:dyDescent="0.25">
      <c r="B629" s="20"/>
      <c r="C629" s="20"/>
      <c r="D629" s="20"/>
      <c r="E629" s="20"/>
      <c r="F629" s="20"/>
      <c r="G629" s="20"/>
      <c r="H629" s="158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</row>
    <row r="630" spans="2:23" ht="15.75" customHeight="1" x14ac:dyDescent="0.25">
      <c r="B630" s="20"/>
      <c r="C630" s="20"/>
      <c r="D630" s="20"/>
      <c r="E630" s="20"/>
      <c r="F630" s="20"/>
      <c r="G630" s="20"/>
      <c r="H630" s="158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</row>
    <row r="631" spans="2:23" ht="15.75" customHeight="1" x14ac:dyDescent="0.25">
      <c r="B631" s="20"/>
      <c r="C631" s="20"/>
      <c r="D631" s="20"/>
      <c r="E631" s="20"/>
      <c r="F631" s="20"/>
      <c r="G631" s="20"/>
      <c r="H631" s="158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</row>
    <row r="632" spans="2:23" ht="15.75" customHeight="1" x14ac:dyDescent="0.25">
      <c r="B632" s="20"/>
      <c r="C632" s="20"/>
      <c r="D632" s="20"/>
      <c r="E632" s="20"/>
      <c r="F632" s="20"/>
      <c r="G632" s="20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</row>
    <row r="633" spans="2:23" ht="15.75" customHeight="1" x14ac:dyDescent="0.25">
      <c r="B633" s="20"/>
      <c r="C633" s="20"/>
      <c r="D633" s="20"/>
      <c r="E633" s="20"/>
      <c r="F633" s="20"/>
      <c r="G633" s="20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</row>
    <row r="634" spans="2:23" ht="15.75" customHeight="1" x14ac:dyDescent="0.25">
      <c r="B634" s="20"/>
      <c r="C634" s="20"/>
      <c r="D634" s="20"/>
      <c r="E634" s="20"/>
      <c r="F634" s="20"/>
      <c r="G634" s="20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</row>
    <row r="635" spans="2:23" ht="15.75" customHeight="1" x14ac:dyDescent="0.25">
      <c r="B635" s="20"/>
      <c r="C635" s="20"/>
      <c r="D635" s="20"/>
      <c r="E635" s="20"/>
      <c r="F635" s="20"/>
      <c r="G635" s="20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</row>
    <row r="636" spans="2:23" ht="15.75" customHeight="1" x14ac:dyDescent="0.25">
      <c r="B636" s="20"/>
      <c r="C636" s="20"/>
      <c r="D636" s="20"/>
      <c r="E636" s="20"/>
      <c r="F636" s="20"/>
      <c r="G636" s="20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</row>
    <row r="637" spans="2:23" ht="15.75" customHeight="1" x14ac:dyDescent="0.25">
      <c r="B637" s="20"/>
      <c r="C637" s="20"/>
      <c r="D637" s="20"/>
      <c r="E637" s="20"/>
      <c r="F637" s="20"/>
      <c r="G637" s="20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</row>
    <row r="638" spans="2:23" ht="15.75" customHeight="1" x14ac:dyDescent="0.25">
      <c r="B638" s="20"/>
      <c r="C638" s="20"/>
      <c r="D638" s="20"/>
      <c r="E638" s="20"/>
      <c r="F638" s="20"/>
      <c r="G638" s="20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</row>
    <row r="639" spans="2:23" ht="15.75" customHeight="1" x14ac:dyDescent="0.25">
      <c r="B639" s="20"/>
      <c r="C639" s="20"/>
      <c r="D639" s="20"/>
      <c r="E639" s="20"/>
      <c r="F639" s="20"/>
      <c r="G639" s="20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</row>
    <row r="640" spans="2:23" ht="15.75" customHeight="1" x14ac:dyDescent="0.25">
      <c r="B640" s="20"/>
      <c r="C640" s="20"/>
      <c r="D640" s="20"/>
      <c r="E640" s="20"/>
      <c r="F640" s="20"/>
      <c r="G640" s="20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</row>
    <row r="641" spans="2:23" ht="15.75" customHeight="1" x14ac:dyDescent="0.25">
      <c r="B641" s="20"/>
      <c r="C641" s="20"/>
      <c r="D641" s="20"/>
      <c r="E641" s="20"/>
      <c r="F641" s="20"/>
      <c r="G641" s="20"/>
      <c r="H641" s="158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</row>
    <row r="642" spans="2:23" ht="15.75" customHeight="1" x14ac:dyDescent="0.25">
      <c r="B642" s="20"/>
      <c r="C642" s="20"/>
      <c r="D642" s="20"/>
      <c r="E642" s="20"/>
      <c r="F642" s="20"/>
      <c r="G642" s="20"/>
      <c r="H642" s="158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</row>
    <row r="643" spans="2:23" ht="15.75" customHeight="1" x14ac:dyDescent="0.25">
      <c r="B643" s="20"/>
      <c r="C643" s="20"/>
      <c r="D643" s="20"/>
      <c r="E643" s="20"/>
      <c r="F643" s="20"/>
      <c r="G643" s="20"/>
      <c r="H643" s="158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</row>
    <row r="644" spans="2:23" ht="15.75" customHeight="1" x14ac:dyDescent="0.25">
      <c r="B644" s="20"/>
      <c r="C644" s="20"/>
      <c r="D644" s="20"/>
      <c r="E644" s="20"/>
      <c r="F644" s="20"/>
      <c r="G644" s="20"/>
      <c r="H644" s="158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</row>
    <row r="645" spans="2:23" ht="15.75" customHeight="1" x14ac:dyDescent="0.25">
      <c r="B645" s="20"/>
      <c r="C645" s="20"/>
      <c r="D645" s="20"/>
      <c r="E645" s="20"/>
      <c r="F645" s="20"/>
      <c r="G645" s="20"/>
      <c r="H645" s="158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</row>
    <row r="646" spans="2:23" ht="15.75" customHeight="1" x14ac:dyDescent="0.25">
      <c r="B646" s="20"/>
      <c r="C646" s="20"/>
      <c r="D646" s="20"/>
      <c r="E646" s="20"/>
      <c r="F646" s="20"/>
      <c r="G646" s="20"/>
      <c r="H646" s="158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</row>
    <row r="647" spans="2:23" ht="15.75" customHeight="1" x14ac:dyDescent="0.25">
      <c r="B647" s="20"/>
      <c r="C647" s="20"/>
      <c r="D647" s="20"/>
      <c r="E647" s="20"/>
      <c r="F647" s="20"/>
      <c r="G647" s="20"/>
      <c r="H647" s="158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</row>
    <row r="648" spans="2:23" ht="15.75" customHeight="1" x14ac:dyDescent="0.25">
      <c r="B648" s="20"/>
      <c r="C648" s="20"/>
      <c r="D648" s="20"/>
      <c r="E648" s="20"/>
      <c r="F648" s="20"/>
      <c r="G648" s="20"/>
      <c r="H648" s="158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</row>
    <row r="649" spans="2:23" ht="15.75" customHeight="1" x14ac:dyDescent="0.25">
      <c r="B649" s="20"/>
      <c r="C649" s="20"/>
      <c r="D649" s="20"/>
      <c r="E649" s="20"/>
      <c r="F649" s="20"/>
      <c r="G649" s="20"/>
      <c r="H649" s="158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</row>
    <row r="650" spans="2:23" ht="15.75" customHeight="1" x14ac:dyDescent="0.25">
      <c r="B650" s="20"/>
      <c r="C650" s="20"/>
      <c r="D650" s="20"/>
      <c r="E650" s="20"/>
      <c r="F650" s="20"/>
      <c r="G650" s="20"/>
      <c r="H650" s="158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</row>
    <row r="651" spans="2:23" ht="15.75" customHeight="1" x14ac:dyDescent="0.25">
      <c r="B651" s="20"/>
      <c r="C651" s="20"/>
      <c r="D651" s="20"/>
      <c r="E651" s="20"/>
      <c r="F651" s="20"/>
      <c r="G651" s="20"/>
      <c r="H651" s="158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</row>
    <row r="652" spans="2:23" ht="15.75" customHeight="1" x14ac:dyDescent="0.25">
      <c r="B652" s="20"/>
      <c r="C652" s="20"/>
      <c r="D652" s="20"/>
      <c r="E652" s="20"/>
      <c r="F652" s="20"/>
      <c r="G652" s="20"/>
      <c r="H652" s="158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</row>
    <row r="653" spans="2:23" ht="15.75" customHeight="1" x14ac:dyDescent="0.25">
      <c r="B653" s="20"/>
      <c r="C653" s="20"/>
      <c r="D653" s="20"/>
      <c r="E653" s="20"/>
      <c r="F653" s="20"/>
      <c r="G653" s="20"/>
      <c r="H653" s="158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</row>
    <row r="654" spans="2:23" ht="15.75" customHeight="1" x14ac:dyDescent="0.25">
      <c r="B654" s="20"/>
      <c r="C654" s="20"/>
      <c r="D654" s="20"/>
      <c r="E654" s="20"/>
      <c r="F654" s="20"/>
      <c r="G654" s="20"/>
      <c r="H654" s="158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</row>
    <row r="655" spans="2:23" ht="15.75" customHeight="1" x14ac:dyDescent="0.25">
      <c r="B655" s="20"/>
      <c r="C655" s="20"/>
      <c r="D655" s="20"/>
      <c r="E655" s="20"/>
      <c r="F655" s="20"/>
      <c r="G655" s="20"/>
      <c r="H655" s="158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</row>
    <row r="656" spans="2:23" ht="15.75" customHeight="1" x14ac:dyDescent="0.25">
      <c r="B656" s="20"/>
      <c r="C656" s="20"/>
      <c r="D656" s="20"/>
      <c r="E656" s="20"/>
      <c r="F656" s="20"/>
      <c r="G656" s="20"/>
      <c r="H656" s="158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</row>
    <row r="657" spans="2:23" ht="15.75" customHeight="1" x14ac:dyDescent="0.25">
      <c r="B657" s="20"/>
      <c r="C657" s="20"/>
      <c r="D657" s="20"/>
      <c r="E657" s="20"/>
      <c r="F657" s="20"/>
      <c r="G657" s="20"/>
      <c r="H657" s="158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</row>
    <row r="658" spans="2:23" ht="15.75" customHeight="1" x14ac:dyDescent="0.25">
      <c r="B658" s="20"/>
      <c r="C658" s="20"/>
      <c r="D658" s="20"/>
      <c r="E658" s="20"/>
      <c r="F658" s="20"/>
      <c r="G658" s="20"/>
      <c r="H658" s="158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</row>
    <row r="659" spans="2:23" ht="15.75" customHeight="1" x14ac:dyDescent="0.25">
      <c r="B659" s="20"/>
      <c r="C659" s="20"/>
      <c r="D659" s="20"/>
      <c r="E659" s="20"/>
      <c r="F659" s="20"/>
      <c r="G659" s="20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</row>
    <row r="660" spans="2:23" ht="15.75" customHeight="1" x14ac:dyDescent="0.25">
      <c r="B660" s="20"/>
      <c r="C660" s="20"/>
      <c r="D660" s="20"/>
      <c r="E660" s="20"/>
      <c r="F660" s="20"/>
      <c r="G660" s="20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</row>
    <row r="661" spans="2:23" ht="15.75" customHeight="1" x14ac:dyDescent="0.25">
      <c r="B661" s="20"/>
      <c r="C661" s="20"/>
      <c r="D661" s="20"/>
      <c r="E661" s="20"/>
      <c r="F661" s="20"/>
      <c r="G661" s="20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</row>
    <row r="662" spans="2:23" ht="15.75" customHeight="1" x14ac:dyDescent="0.25">
      <c r="B662" s="20"/>
      <c r="C662" s="20"/>
      <c r="D662" s="20"/>
      <c r="E662" s="20"/>
      <c r="F662" s="20"/>
      <c r="G662" s="20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</row>
    <row r="663" spans="2:23" ht="15.75" customHeight="1" x14ac:dyDescent="0.25">
      <c r="B663" s="20"/>
      <c r="C663" s="20"/>
      <c r="D663" s="20"/>
      <c r="E663" s="20"/>
      <c r="F663" s="20"/>
      <c r="G663" s="20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</row>
    <row r="664" spans="2:23" ht="15.75" customHeight="1" x14ac:dyDescent="0.25">
      <c r="B664" s="20"/>
      <c r="C664" s="20"/>
      <c r="D664" s="20"/>
      <c r="E664" s="20"/>
      <c r="F664" s="20"/>
      <c r="G664" s="20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</row>
    <row r="665" spans="2:23" ht="15.75" customHeight="1" x14ac:dyDescent="0.25">
      <c r="B665" s="20"/>
      <c r="C665" s="20"/>
      <c r="D665" s="20"/>
      <c r="E665" s="20"/>
      <c r="F665" s="20"/>
      <c r="G665" s="20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</row>
    <row r="666" spans="2:23" ht="15.75" customHeight="1" x14ac:dyDescent="0.25">
      <c r="B666" s="20"/>
      <c r="C666" s="20"/>
      <c r="D666" s="20"/>
      <c r="E666" s="20"/>
      <c r="F666" s="20"/>
      <c r="G666" s="20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</row>
    <row r="667" spans="2:23" ht="15.75" customHeight="1" x14ac:dyDescent="0.25">
      <c r="B667" s="20"/>
      <c r="C667" s="20"/>
      <c r="D667" s="20"/>
      <c r="E667" s="20"/>
      <c r="F667" s="20"/>
      <c r="G667" s="20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</row>
    <row r="668" spans="2:23" ht="15.75" customHeight="1" x14ac:dyDescent="0.25">
      <c r="B668" s="20"/>
      <c r="C668" s="20"/>
      <c r="D668" s="20"/>
      <c r="E668" s="20"/>
      <c r="F668" s="20"/>
      <c r="G668" s="20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</row>
    <row r="669" spans="2:23" ht="15.75" customHeight="1" x14ac:dyDescent="0.25">
      <c r="B669" s="20"/>
      <c r="C669" s="20"/>
      <c r="D669" s="20"/>
      <c r="E669" s="20"/>
      <c r="F669" s="20"/>
      <c r="G669" s="20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</row>
    <row r="670" spans="2:23" ht="15.75" customHeight="1" x14ac:dyDescent="0.25">
      <c r="B670" s="20"/>
      <c r="C670" s="20"/>
      <c r="D670" s="20"/>
      <c r="E670" s="20"/>
      <c r="F670" s="20"/>
      <c r="G670" s="20"/>
      <c r="H670" s="158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</row>
    <row r="671" spans="2:23" ht="15.75" customHeight="1" x14ac:dyDescent="0.25">
      <c r="B671" s="20"/>
      <c r="C671" s="20"/>
      <c r="D671" s="20"/>
      <c r="E671" s="20"/>
      <c r="F671" s="20"/>
      <c r="G671" s="20"/>
      <c r="H671" s="158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</row>
    <row r="672" spans="2:23" ht="15.75" customHeight="1" x14ac:dyDescent="0.25">
      <c r="B672" s="20"/>
      <c r="C672" s="20"/>
      <c r="D672" s="20"/>
      <c r="E672" s="20"/>
      <c r="F672" s="20"/>
      <c r="G672" s="20"/>
      <c r="H672" s="158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</row>
    <row r="673" spans="2:23" ht="15.75" customHeight="1" x14ac:dyDescent="0.25">
      <c r="B673" s="20"/>
      <c r="C673" s="20"/>
      <c r="D673" s="20"/>
      <c r="E673" s="20"/>
      <c r="F673" s="20"/>
      <c r="G673" s="20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</row>
    <row r="674" spans="2:23" ht="15.75" customHeight="1" x14ac:dyDescent="0.25">
      <c r="B674" s="20"/>
      <c r="C674" s="20"/>
      <c r="D674" s="20"/>
      <c r="E674" s="20"/>
      <c r="F674" s="20"/>
      <c r="G674" s="20"/>
      <c r="H674" s="158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</row>
    <row r="675" spans="2:23" ht="15.75" customHeight="1" x14ac:dyDescent="0.25">
      <c r="B675" s="20"/>
      <c r="C675" s="20"/>
      <c r="D675" s="20"/>
      <c r="E675" s="20"/>
      <c r="F675" s="20"/>
      <c r="G675" s="20"/>
      <c r="H675" s="158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</row>
    <row r="676" spans="2:23" ht="15.75" customHeight="1" x14ac:dyDescent="0.25">
      <c r="B676" s="20"/>
      <c r="C676" s="20"/>
      <c r="D676" s="20"/>
      <c r="E676" s="20"/>
      <c r="F676" s="20"/>
      <c r="G676" s="20"/>
      <c r="H676" s="158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</row>
    <row r="677" spans="2:23" ht="15.75" customHeight="1" x14ac:dyDescent="0.25">
      <c r="B677" s="20"/>
      <c r="C677" s="20"/>
      <c r="D677" s="20"/>
      <c r="E677" s="20"/>
      <c r="F677" s="20"/>
      <c r="G677" s="20"/>
      <c r="H677" s="158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</row>
    <row r="678" spans="2:23" ht="15.75" customHeight="1" x14ac:dyDescent="0.25">
      <c r="B678" s="20"/>
      <c r="C678" s="20"/>
      <c r="D678" s="20"/>
      <c r="E678" s="20"/>
      <c r="F678" s="20"/>
      <c r="G678" s="20"/>
      <c r="H678" s="158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</row>
    <row r="679" spans="2:23" ht="15.75" customHeight="1" x14ac:dyDescent="0.25">
      <c r="B679" s="20"/>
      <c r="C679" s="20"/>
      <c r="D679" s="20"/>
      <c r="E679" s="20"/>
      <c r="F679" s="20"/>
      <c r="G679" s="20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</row>
    <row r="680" spans="2:23" ht="15.75" customHeight="1" x14ac:dyDescent="0.25">
      <c r="B680" s="20"/>
      <c r="C680" s="20"/>
      <c r="D680" s="20"/>
      <c r="E680" s="20"/>
      <c r="F680" s="20"/>
      <c r="G680" s="20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</row>
    <row r="681" spans="2:23" ht="15.75" customHeight="1" x14ac:dyDescent="0.25">
      <c r="B681" s="20"/>
      <c r="C681" s="20"/>
      <c r="D681" s="20"/>
      <c r="E681" s="20"/>
      <c r="F681" s="20"/>
      <c r="G681" s="20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</row>
    <row r="682" spans="2:23" ht="15.75" customHeight="1" x14ac:dyDescent="0.25">
      <c r="B682" s="20"/>
      <c r="C682" s="20"/>
      <c r="D682" s="20"/>
      <c r="E682" s="20"/>
      <c r="F682" s="20"/>
      <c r="G682" s="20"/>
      <c r="H682" s="158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</row>
    <row r="683" spans="2:23" ht="15.75" customHeight="1" x14ac:dyDescent="0.25">
      <c r="B683" s="20"/>
      <c r="C683" s="20"/>
      <c r="D683" s="20"/>
      <c r="E683" s="20"/>
      <c r="F683" s="20"/>
      <c r="G683" s="20"/>
      <c r="H683" s="158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</row>
    <row r="684" spans="2:23" ht="15.75" customHeight="1" x14ac:dyDescent="0.25">
      <c r="B684" s="20"/>
      <c r="C684" s="20"/>
      <c r="D684" s="20"/>
      <c r="E684" s="20"/>
      <c r="F684" s="20"/>
      <c r="G684" s="20"/>
      <c r="H684" s="158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</row>
    <row r="685" spans="2:23" ht="15.75" customHeight="1" x14ac:dyDescent="0.25">
      <c r="B685" s="20"/>
      <c r="C685" s="20"/>
      <c r="D685" s="20"/>
      <c r="E685" s="20"/>
      <c r="F685" s="20"/>
      <c r="G685" s="20"/>
      <c r="H685" s="158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</row>
    <row r="686" spans="2:23" ht="15.75" customHeight="1" x14ac:dyDescent="0.25">
      <c r="B686" s="20"/>
      <c r="C686" s="20"/>
      <c r="D686" s="20"/>
      <c r="E686" s="20"/>
      <c r="F686" s="20"/>
      <c r="G686" s="20"/>
      <c r="H686" s="158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</row>
    <row r="687" spans="2:23" ht="15.75" customHeight="1" x14ac:dyDescent="0.25">
      <c r="B687" s="20"/>
      <c r="C687" s="20"/>
      <c r="D687" s="20"/>
      <c r="E687" s="20"/>
      <c r="F687" s="20"/>
      <c r="G687" s="20"/>
      <c r="H687" s="158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</row>
    <row r="688" spans="2:23" ht="15.75" customHeight="1" x14ac:dyDescent="0.25">
      <c r="B688" s="20"/>
      <c r="C688" s="20"/>
      <c r="D688" s="20"/>
      <c r="E688" s="20"/>
      <c r="F688" s="20"/>
      <c r="G688" s="20"/>
      <c r="H688" s="158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</row>
    <row r="689" spans="2:23" ht="15.75" customHeight="1" x14ac:dyDescent="0.25">
      <c r="B689" s="20"/>
      <c r="C689" s="20"/>
      <c r="D689" s="20"/>
      <c r="E689" s="20"/>
      <c r="F689" s="20"/>
      <c r="G689" s="20"/>
      <c r="H689" s="158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</row>
    <row r="690" spans="2:23" ht="15.75" customHeight="1" x14ac:dyDescent="0.25">
      <c r="B690" s="20"/>
      <c r="C690" s="20"/>
      <c r="D690" s="20"/>
      <c r="E690" s="20"/>
      <c r="F690" s="20"/>
      <c r="G690" s="20"/>
      <c r="H690" s="158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</row>
    <row r="691" spans="2:23" ht="15.75" customHeight="1" x14ac:dyDescent="0.25">
      <c r="B691" s="20"/>
      <c r="C691" s="20"/>
      <c r="D691" s="20"/>
      <c r="E691" s="20"/>
      <c r="F691" s="20"/>
      <c r="G691" s="20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</row>
    <row r="692" spans="2:23" ht="15.75" customHeight="1" x14ac:dyDescent="0.25">
      <c r="B692" s="20"/>
      <c r="C692" s="20"/>
      <c r="D692" s="20"/>
      <c r="E692" s="20"/>
      <c r="F692" s="20"/>
      <c r="G692" s="20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</row>
    <row r="693" spans="2:23" ht="15.75" customHeight="1" x14ac:dyDescent="0.25">
      <c r="B693" s="20"/>
      <c r="C693" s="20"/>
      <c r="D693" s="20"/>
      <c r="E693" s="20"/>
      <c r="F693" s="20"/>
      <c r="G693" s="20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</row>
    <row r="694" spans="2:23" ht="15.75" customHeight="1" x14ac:dyDescent="0.25">
      <c r="B694" s="20"/>
      <c r="C694" s="20"/>
      <c r="D694" s="20"/>
      <c r="E694" s="20"/>
      <c r="F694" s="20"/>
      <c r="G694" s="20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</row>
    <row r="695" spans="2:23" ht="15.75" customHeight="1" x14ac:dyDescent="0.25">
      <c r="B695" s="20"/>
      <c r="C695" s="20"/>
      <c r="D695" s="20"/>
      <c r="E695" s="20"/>
      <c r="F695" s="20"/>
      <c r="G695" s="20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</row>
    <row r="696" spans="2:23" ht="15.75" customHeight="1" x14ac:dyDescent="0.25">
      <c r="B696" s="20"/>
      <c r="C696" s="20"/>
      <c r="D696" s="20"/>
      <c r="E696" s="20"/>
      <c r="F696" s="20"/>
      <c r="G696" s="20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</row>
    <row r="697" spans="2:23" ht="15.75" customHeight="1" x14ac:dyDescent="0.25">
      <c r="B697" s="20"/>
      <c r="C697" s="20"/>
      <c r="D697" s="20"/>
      <c r="E697" s="20"/>
      <c r="F697" s="20"/>
      <c r="G697" s="20"/>
      <c r="H697" s="158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</row>
    <row r="698" spans="2:23" ht="15.75" customHeight="1" x14ac:dyDescent="0.25">
      <c r="B698" s="20"/>
      <c r="C698" s="20"/>
      <c r="D698" s="20"/>
      <c r="E698" s="20"/>
      <c r="F698" s="20"/>
      <c r="G698" s="20"/>
      <c r="H698" s="158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</row>
    <row r="699" spans="2:23" ht="15.75" customHeight="1" x14ac:dyDescent="0.25">
      <c r="B699" s="20"/>
      <c r="C699" s="20"/>
      <c r="D699" s="20"/>
      <c r="E699" s="20"/>
      <c r="F699" s="20"/>
      <c r="G699" s="20"/>
      <c r="H699" s="158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</row>
    <row r="700" spans="2:23" ht="15.75" customHeight="1" x14ac:dyDescent="0.25">
      <c r="B700" s="20"/>
      <c r="C700" s="20"/>
      <c r="D700" s="20"/>
      <c r="E700" s="20"/>
      <c r="F700" s="20"/>
      <c r="G700" s="20"/>
      <c r="H700" s="158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</row>
    <row r="701" spans="2:23" ht="15.75" customHeight="1" x14ac:dyDescent="0.25">
      <c r="B701" s="20"/>
      <c r="C701" s="20"/>
      <c r="D701" s="20"/>
      <c r="E701" s="20"/>
      <c r="F701" s="20"/>
      <c r="G701" s="20"/>
      <c r="H701" s="158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</row>
    <row r="702" spans="2:23" ht="15.75" customHeight="1" x14ac:dyDescent="0.25">
      <c r="B702" s="20"/>
      <c r="C702" s="20"/>
      <c r="D702" s="20"/>
      <c r="E702" s="20"/>
      <c r="F702" s="20"/>
      <c r="G702" s="20"/>
      <c r="H702" s="158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</row>
    <row r="703" spans="2:23" ht="15.75" customHeight="1" x14ac:dyDescent="0.25">
      <c r="B703" s="20"/>
      <c r="C703" s="20"/>
      <c r="D703" s="20"/>
      <c r="E703" s="20"/>
      <c r="F703" s="20"/>
      <c r="G703" s="20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</row>
    <row r="704" spans="2:23" ht="15.75" customHeight="1" x14ac:dyDescent="0.25">
      <c r="B704" s="20"/>
      <c r="C704" s="20"/>
      <c r="D704" s="20"/>
      <c r="E704" s="20"/>
      <c r="F704" s="20"/>
      <c r="G704" s="20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</row>
    <row r="705" spans="2:23" ht="15.75" customHeight="1" x14ac:dyDescent="0.25">
      <c r="B705" s="20"/>
      <c r="C705" s="20"/>
      <c r="D705" s="20"/>
      <c r="E705" s="20"/>
      <c r="F705" s="20"/>
      <c r="G705" s="20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</row>
    <row r="706" spans="2:23" ht="15.75" customHeight="1" x14ac:dyDescent="0.25">
      <c r="B706" s="20"/>
      <c r="C706" s="20"/>
      <c r="D706" s="20"/>
      <c r="E706" s="20"/>
      <c r="F706" s="20"/>
      <c r="G706" s="20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</row>
    <row r="707" spans="2:23" ht="15.75" customHeight="1" x14ac:dyDescent="0.25">
      <c r="B707" s="20"/>
      <c r="C707" s="20"/>
      <c r="D707" s="20"/>
      <c r="E707" s="20"/>
      <c r="F707" s="20"/>
      <c r="G707" s="20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</row>
    <row r="708" spans="2:23" ht="15.75" customHeight="1" x14ac:dyDescent="0.25">
      <c r="B708" s="20"/>
      <c r="C708" s="20"/>
      <c r="D708" s="20"/>
      <c r="E708" s="20"/>
      <c r="F708" s="20"/>
      <c r="G708" s="20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</row>
    <row r="709" spans="2:23" ht="15.75" customHeight="1" x14ac:dyDescent="0.25">
      <c r="B709" s="20"/>
      <c r="C709" s="20"/>
      <c r="D709" s="20"/>
      <c r="E709" s="20"/>
      <c r="F709" s="20"/>
      <c r="G709" s="20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</row>
    <row r="710" spans="2:23" ht="15.75" customHeight="1" x14ac:dyDescent="0.25">
      <c r="B710" s="20"/>
      <c r="C710" s="20"/>
      <c r="D710" s="20"/>
      <c r="E710" s="20"/>
      <c r="F710" s="20"/>
      <c r="G710" s="20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</row>
    <row r="711" spans="2:23" ht="15.75" customHeight="1" x14ac:dyDescent="0.25">
      <c r="B711" s="20"/>
      <c r="C711" s="20"/>
      <c r="D711" s="20"/>
      <c r="E711" s="20"/>
      <c r="F711" s="20"/>
      <c r="G711" s="20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</row>
    <row r="712" spans="2:23" ht="15.75" customHeight="1" x14ac:dyDescent="0.25">
      <c r="B712" s="20"/>
      <c r="C712" s="20"/>
      <c r="D712" s="20"/>
      <c r="E712" s="20"/>
      <c r="F712" s="20"/>
      <c r="G712" s="20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</row>
    <row r="713" spans="2:23" ht="15.75" customHeight="1" x14ac:dyDescent="0.25">
      <c r="B713" s="20"/>
      <c r="C713" s="20"/>
      <c r="D713" s="20"/>
      <c r="E713" s="20"/>
      <c r="F713" s="20"/>
      <c r="G713" s="20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</row>
    <row r="714" spans="2:23" ht="15.75" customHeight="1" x14ac:dyDescent="0.25">
      <c r="B714" s="20"/>
      <c r="C714" s="20"/>
      <c r="D714" s="20"/>
      <c r="E714" s="20"/>
      <c r="F714" s="20"/>
      <c r="G714" s="20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</row>
    <row r="715" spans="2:23" ht="15.75" customHeight="1" x14ac:dyDescent="0.25">
      <c r="B715" s="20"/>
      <c r="C715" s="20"/>
      <c r="D715" s="20"/>
      <c r="E715" s="20"/>
      <c r="F715" s="20"/>
      <c r="G715" s="20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</row>
    <row r="716" spans="2:23" ht="15.75" customHeight="1" x14ac:dyDescent="0.25">
      <c r="B716" s="20"/>
      <c r="C716" s="20"/>
      <c r="D716" s="20"/>
      <c r="E716" s="20"/>
      <c r="F716" s="20"/>
      <c r="G716" s="20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</row>
    <row r="717" spans="2:23" ht="15.75" customHeight="1" x14ac:dyDescent="0.25">
      <c r="B717" s="20"/>
      <c r="C717" s="20"/>
      <c r="D717" s="20"/>
      <c r="E717" s="20"/>
      <c r="F717" s="20"/>
      <c r="G717" s="20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</row>
    <row r="718" spans="2:23" ht="15.75" customHeight="1" x14ac:dyDescent="0.25">
      <c r="B718" s="20"/>
      <c r="C718" s="20"/>
      <c r="D718" s="20"/>
      <c r="E718" s="20"/>
      <c r="F718" s="20"/>
      <c r="G718" s="20"/>
      <c r="H718" s="158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</row>
    <row r="719" spans="2:23" ht="15.75" customHeight="1" x14ac:dyDescent="0.25">
      <c r="B719" s="20"/>
      <c r="C719" s="20"/>
      <c r="D719" s="20"/>
      <c r="E719" s="20"/>
      <c r="F719" s="20"/>
      <c r="G719" s="20"/>
      <c r="H719" s="158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</row>
    <row r="720" spans="2:23" ht="15.75" customHeight="1" x14ac:dyDescent="0.25">
      <c r="B720" s="20"/>
      <c r="C720" s="20"/>
      <c r="D720" s="20"/>
      <c r="E720" s="20"/>
      <c r="F720" s="20"/>
      <c r="G720" s="20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</row>
    <row r="721" spans="2:23" ht="15.75" customHeight="1" x14ac:dyDescent="0.25">
      <c r="B721" s="20"/>
      <c r="C721" s="20"/>
      <c r="D721" s="20"/>
      <c r="E721" s="20"/>
      <c r="F721" s="20"/>
      <c r="G721" s="20"/>
      <c r="H721" s="158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</row>
    <row r="722" spans="2:23" ht="15.75" customHeight="1" x14ac:dyDescent="0.25">
      <c r="B722" s="20"/>
      <c r="C722" s="20"/>
      <c r="D722" s="20"/>
      <c r="E722" s="20"/>
      <c r="F722" s="20"/>
      <c r="G722" s="20"/>
      <c r="H722" s="158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</row>
    <row r="723" spans="2:23" ht="15.75" customHeight="1" x14ac:dyDescent="0.25">
      <c r="B723" s="20"/>
      <c r="C723" s="20"/>
      <c r="D723" s="20"/>
      <c r="E723" s="20"/>
      <c r="F723" s="20"/>
      <c r="G723" s="20"/>
      <c r="H723" s="158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</row>
    <row r="724" spans="2:23" ht="15.75" customHeight="1" x14ac:dyDescent="0.25">
      <c r="B724" s="20"/>
      <c r="C724" s="20"/>
      <c r="D724" s="20"/>
      <c r="E724" s="20"/>
      <c r="F724" s="20"/>
      <c r="G724" s="20"/>
      <c r="H724" s="158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</row>
    <row r="725" spans="2:23" ht="15.75" customHeight="1" x14ac:dyDescent="0.25">
      <c r="B725" s="20"/>
      <c r="C725" s="20"/>
      <c r="D725" s="20"/>
      <c r="E725" s="20"/>
      <c r="F725" s="20"/>
      <c r="G725" s="20"/>
      <c r="H725" s="158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</row>
    <row r="726" spans="2:23" ht="15.75" customHeight="1" x14ac:dyDescent="0.25">
      <c r="B726" s="20"/>
      <c r="C726" s="20"/>
      <c r="D726" s="20"/>
      <c r="E726" s="20"/>
      <c r="F726" s="20"/>
      <c r="G726" s="20"/>
      <c r="H726" s="158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</row>
    <row r="727" spans="2:23" ht="15.75" customHeight="1" x14ac:dyDescent="0.25">
      <c r="B727" s="20"/>
      <c r="C727" s="20"/>
      <c r="D727" s="20"/>
      <c r="E727" s="20"/>
      <c r="F727" s="20"/>
      <c r="G727" s="20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</row>
    <row r="728" spans="2:23" ht="15.75" customHeight="1" x14ac:dyDescent="0.25">
      <c r="B728" s="20"/>
      <c r="C728" s="20"/>
      <c r="D728" s="20"/>
      <c r="E728" s="20"/>
      <c r="F728" s="20"/>
      <c r="G728" s="20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</row>
    <row r="729" spans="2:23" ht="15.75" customHeight="1" x14ac:dyDescent="0.25">
      <c r="B729" s="20"/>
      <c r="C729" s="20"/>
      <c r="D729" s="20"/>
      <c r="E729" s="20"/>
      <c r="F729" s="20"/>
      <c r="G729" s="20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</row>
    <row r="730" spans="2:23" ht="15.75" customHeight="1" x14ac:dyDescent="0.25">
      <c r="B730" s="20"/>
      <c r="C730" s="20"/>
      <c r="D730" s="20"/>
      <c r="E730" s="20"/>
      <c r="F730" s="20"/>
      <c r="G730" s="20"/>
      <c r="H730" s="158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</row>
    <row r="731" spans="2:23" ht="15.75" customHeight="1" x14ac:dyDescent="0.25">
      <c r="B731" s="20"/>
      <c r="C731" s="20"/>
      <c r="D731" s="20"/>
      <c r="E731" s="20"/>
      <c r="F731" s="20"/>
      <c r="G731" s="20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</row>
    <row r="732" spans="2:23" ht="15.75" customHeight="1" x14ac:dyDescent="0.25">
      <c r="B732" s="20"/>
      <c r="C732" s="20"/>
      <c r="D732" s="20"/>
      <c r="E732" s="20"/>
      <c r="F732" s="20"/>
      <c r="G732" s="20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</row>
    <row r="733" spans="2:23" ht="15.75" customHeight="1" x14ac:dyDescent="0.25">
      <c r="B733" s="20"/>
      <c r="C733" s="20"/>
      <c r="D733" s="20"/>
      <c r="E733" s="20"/>
      <c r="F733" s="20"/>
      <c r="G733" s="20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</row>
    <row r="734" spans="2:23" ht="15.75" customHeight="1" x14ac:dyDescent="0.25">
      <c r="B734" s="20"/>
      <c r="C734" s="20"/>
      <c r="D734" s="20"/>
      <c r="E734" s="20"/>
      <c r="F734" s="20"/>
      <c r="G734" s="20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</row>
    <row r="735" spans="2:23" ht="15.75" customHeight="1" x14ac:dyDescent="0.25">
      <c r="B735" s="20"/>
      <c r="C735" s="20"/>
      <c r="D735" s="20"/>
      <c r="E735" s="20"/>
      <c r="F735" s="20"/>
      <c r="G735" s="20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</row>
    <row r="736" spans="2:23" ht="15.75" customHeight="1" x14ac:dyDescent="0.25">
      <c r="B736" s="20"/>
      <c r="C736" s="20"/>
      <c r="D736" s="20"/>
      <c r="E736" s="20"/>
      <c r="F736" s="20"/>
      <c r="G736" s="20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</row>
    <row r="737" spans="2:23" ht="15.75" customHeight="1" x14ac:dyDescent="0.25">
      <c r="B737" s="20"/>
      <c r="C737" s="20"/>
      <c r="D737" s="20"/>
      <c r="E737" s="20"/>
      <c r="F737" s="20"/>
      <c r="G737" s="20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</row>
    <row r="738" spans="2:23" ht="15.75" customHeight="1" x14ac:dyDescent="0.25">
      <c r="B738" s="20"/>
      <c r="C738" s="20"/>
      <c r="D738" s="20"/>
      <c r="E738" s="20"/>
      <c r="F738" s="20"/>
      <c r="G738" s="20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</row>
    <row r="739" spans="2:23" ht="15.75" customHeight="1" x14ac:dyDescent="0.25">
      <c r="B739" s="20"/>
      <c r="C739" s="20"/>
      <c r="D739" s="20"/>
      <c r="E739" s="20"/>
      <c r="F739" s="20"/>
      <c r="G739" s="20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</row>
    <row r="740" spans="2:23" ht="15.75" customHeight="1" x14ac:dyDescent="0.25">
      <c r="B740" s="20"/>
      <c r="C740" s="20"/>
      <c r="D740" s="20"/>
      <c r="E740" s="20"/>
      <c r="F740" s="20"/>
      <c r="G740" s="20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</row>
    <row r="741" spans="2:23" ht="15.75" customHeight="1" x14ac:dyDescent="0.25">
      <c r="B741" s="20"/>
      <c r="C741" s="20"/>
      <c r="D741" s="20"/>
      <c r="E741" s="20"/>
      <c r="F741" s="20"/>
      <c r="G741" s="20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</row>
    <row r="742" spans="2:23" ht="15.75" customHeight="1" x14ac:dyDescent="0.25">
      <c r="B742" s="20"/>
      <c r="C742" s="20"/>
      <c r="D742" s="20"/>
      <c r="E742" s="20"/>
      <c r="F742" s="20"/>
      <c r="G742" s="20"/>
      <c r="H742" s="158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</row>
    <row r="743" spans="2:23" ht="15.75" customHeight="1" x14ac:dyDescent="0.25">
      <c r="B743" s="20"/>
      <c r="C743" s="20"/>
      <c r="D743" s="20"/>
      <c r="E743" s="20"/>
      <c r="F743" s="20"/>
      <c r="G743" s="20"/>
      <c r="H743" s="158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</row>
    <row r="744" spans="2:23" ht="15.75" customHeight="1" x14ac:dyDescent="0.25">
      <c r="B744" s="20"/>
      <c r="C744" s="20"/>
      <c r="D744" s="20"/>
      <c r="E744" s="20"/>
      <c r="F744" s="20"/>
      <c r="G744" s="20"/>
      <c r="H744" s="158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</row>
    <row r="745" spans="2:23" ht="15.75" customHeight="1" x14ac:dyDescent="0.25">
      <c r="B745" s="20"/>
      <c r="C745" s="20"/>
      <c r="D745" s="20"/>
      <c r="E745" s="20"/>
      <c r="F745" s="20"/>
      <c r="G745" s="20"/>
      <c r="H745" s="158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</row>
    <row r="746" spans="2:23" ht="15.75" customHeight="1" x14ac:dyDescent="0.25">
      <c r="B746" s="20"/>
      <c r="C746" s="20"/>
      <c r="D746" s="20"/>
      <c r="E746" s="20"/>
      <c r="F746" s="20"/>
      <c r="G746" s="20"/>
      <c r="H746" s="158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</row>
    <row r="747" spans="2:23" ht="15.75" customHeight="1" x14ac:dyDescent="0.25">
      <c r="B747" s="20"/>
      <c r="C747" s="20"/>
      <c r="D747" s="20"/>
      <c r="E747" s="20"/>
      <c r="F747" s="20"/>
      <c r="G747" s="20"/>
      <c r="H747" s="158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</row>
    <row r="748" spans="2:23" ht="15.75" customHeight="1" x14ac:dyDescent="0.25">
      <c r="B748" s="20"/>
      <c r="C748" s="20"/>
      <c r="D748" s="20"/>
      <c r="E748" s="20"/>
      <c r="F748" s="20"/>
      <c r="G748" s="20"/>
      <c r="H748" s="158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</row>
    <row r="749" spans="2:23" ht="15.75" customHeight="1" x14ac:dyDescent="0.25">
      <c r="B749" s="20"/>
      <c r="C749" s="20"/>
      <c r="D749" s="20"/>
      <c r="E749" s="20"/>
      <c r="F749" s="20"/>
      <c r="G749" s="20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</row>
    <row r="750" spans="2:23" ht="15.75" customHeight="1" x14ac:dyDescent="0.25">
      <c r="B750" s="20"/>
      <c r="C750" s="20"/>
      <c r="D750" s="20"/>
      <c r="E750" s="20"/>
      <c r="F750" s="20"/>
      <c r="G750" s="20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</row>
    <row r="751" spans="2:23" ht="15.75" customHeight="1" x14ac:dyDescent="0.25">
      <c r="B751" s="20"/>
      <c r="C751" s="20"/>
      <c r="D751" s="20"/>
      <c r="E751" s="20"/>
      <c r="F751" s="20"/>
      <c r="G751" s="20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</row>
    <row r="752" spans="2:23" ht="15.75" customHeight="1" x14ac:dyDescent="0.25">
      <c r="B752" s="20"/>
      <c r="C752" s="20"/>
      <c r="D752" s="20"/>
      <c r="E752" s="20"/>
      <c r="F752" s="20"/>
      <c r="G752" s="20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</row>
    <row r="753" spans="2:23" ht="15.75" customHeight="1" x14ac:dyDescent="0.25">
      <c r="B753" s="20"/>
      <c r="C753" s="20"/>
      <c r="D753" s="20"/>
      <c r="E753" s="20"/>
      <c r="F753" s="20"/>
      <c r="G753" s="20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</row>
    <row r="754" spans="2:23" ht="15.75" customHeight="1" x14ac:dyDescent="0.25">
      <c r="B754" s="20"/>
      <c r="C754" s="20"/>
      <c r="D754" s="20"/>
      <c r="E754" s="20"/>
      <c r="F754" s="20"/>
      <c r="G754" s="20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</row>
    <row r="755" spans="2:23" ht="15.75" customHeight="1" x14ac:dyDescent="0.25">
      <c r="B755" s="20"/>
      <c r="C755" s="20"/>
      <c r="D755" s="20"/>
      <c r="E755" s="20"/>
      <c r="F755" s="20"/>
      <c r="G755" s="20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</row>
    <row r="756" spans="2:23" ht="15.75" customHeight="1" x14ac:dyDescent="0.25">
      <c r="B756" s="20"/>
      <c r="C756" s="20"/>
      <c r="D756" s="20"/>
      <c r="E756" s="20"/>
      <c r="F756" s="20"/>
      <c r="G756" s="20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</row>
    <row r="757" spans="2:23" ht="15.75" customHeight="1" x14ac:dyDescent="0.25">
      <c r="B757" s="20"/>
      <c r="C757" s="20"/>
      <c r="D757" s="20"/>
      <c r="E757" s="20"/>
      <c r="F757" s="20"/>
      <c r="G757" s="20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</row>
    <row r="758" spans="2:23" ht="15.75" customHeight="1" x14ac:dyDescent="0.25">
      <c r="B758" s="20"/>
      <c r="C758" s="20"/>
      <c r="D758" s="20"/>
      <c r="E758" s="20"/>
      <c r="F758" s="20"/>
      <c r="G758" s="20"/>
      <c r="H758" s="158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</row>
    <row r="759" spans="2:23" ht="15.75" customHeight="1" x14ac:dyDescent="0.25">
      <c r="B759" s="20"/>
      <c r="C759" s="20"/>
      <c r="D759" s="20"/>
      <c r="E759" s="20"/>
      <c r="F759" s="20"/>
      <c r="G759" s="20"/>
      <c r="H759" s="158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</row>
    <row r="760" spans="2:23" ht="15.75" customHeight="1" x14ac:dyDescent="0.25">
      <c r="B760" s="20"/>
      <c r="C760" s="20"/>
      <c r="D760" s="20"/>
      <c r="E760" s="20"/>
      <c r="F760" s="20"/>
      <c r="G760" s="20"/>
      <c r="H760" s="158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</row>
    <row r="761" spans="2:23" ht="15.75" customHeight="1" x14ac:dyDescent="0.25">
      <c r="B761" s="20"/>
      <c r="C761" s="20"/>
      <c r="D761" s="20"/>
      <c r="E761" s="20"/>
      <c r="F761" s="20"/>
      <c r="G761" s="20"/>
      <c r="H761" s="158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</row>
    <row r="762" spans="2:23" ht="15.75" customHeight="1" x14ac:dyDescent="0.25">
      <c r="B762" s="20"/>
      <c r="C762" s="20"/>
      <c r="D762" s="20"/>
      <c r="E762" s="20"/>
      <c r="F762" s="20"/>
      <c r="G762" s="20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</row>
    <row r="763" spans="2:23" ht="15.75" customHeight="1" x14ac:dyDescent="0.25">
      <c r="B763" s="20"/>
      <c r="C763" s="20"/>
      <c r="D763" s="20"/>
      <c r="E763" s="20"/>
      <c r="F763" s="20"/>
      <c r="G763" s="20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</row>
    <row r="764" spans="2:23" ht="15.75" customHeight="1" x14ac:dyDescent="0.25">
      <c r="B764" s="20"/>
      <c r="C764" s="20"/>
      <c r="D764" s="20"/>
      <c r="E764" s="20"/>
      <c r="F764" s="20"/>
      <c r="G764" s="20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</row>
    <row r="765" spans="2:23" ht="15.75" customHeight="1" x14ac:dyDescent="0.25">
      <c r="B765" s="20"/>
      <c r="C765" s="20"/>
      <c r="D765" s="20"/>
      <c r="E765" s="20"/>
      <c r="F765" s="20"/>
      <c r="G765" s="20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</row>
    <row r="766" spans="2:23" ht="15.75" customHeight="1" x14ac:dyDescent="0.25">
      <c r="B766" s="20"/>
      <c r="C766" s="20"/>
      <c r="D766" s="20"/>
      <c r="E766" s="20"/>
      <c r="F766" s="20"/>
      <c r="G766" s="20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</row>
    <row r="767" spans="2:23" ht="15.75" customHeight="1" x14ac:dyDescent="0.25">
      <c r="B767" s="20"/>
      <c r="C767" s="20"/>
      <c r="D767" s="20"/>
      <c r="E767" s="20"/>
      <c r="F767" s="20"/>
      <c r="G767" s="20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</row>
    <row r="768" spans="2:23" ht="15.75" customHeight="1" x14ac:dyDescent="0.25">
      <c r="B768" s="20"/>
      <c r="C768" s="20"/>
      <c r="D768" s="20"/>
      <c r="E768" s="20"/>
      <c r="F768" s="20"/>
      <c r="G768" s="20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</row>
    <row r="769" spans="2:23" ht="15.75" customHeight="1" x14ac:dyDescent="0.25">
      <c r="B769" s="20"/>
      <c r="C769" s="20"/>
      <c r="D769" s="20"/>
      <c r="E769" s="20"/>
      <c r="F769" s="20"/>
      <c r="G769" s="20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</row>
    <row r="770" spans="2:23" ht="15.75" customHeight="1" x14ac:dyDescent="0.25">
      <c r="B770" s="20"/>
      <c r="C770" s="20"/>
      <c r="D770" s="20"/>
      <c r="E770" s="20"/>
      <c r="F770" s="20"/>
      <c r="G770" s="20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</row>
    <row r="771" spans="2:23" ht="15.75" customHeight="1" x14ac:dyDescent="0.25">
      <c r="B771" s="20"/>
      <c r="C771" s="20"/>
      <c r="D771" s="20"/>
      <c r="E771" s="20"/>
      <c r="F771" s="20"/>
      <c r="G771" s="20"/>
      <c r="H771" s="158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</row>
    <row r="772" spans="2:23" ht="15.75" customHeight="1" x14ac:dyDescent="0.25">
      <c r="B772" s="20"/>
      <c r="C772" s="20"/>
      <c r="D772" s="20"/>
      <c r="E772" s="20"/>
      <c r="F772" s="20"/>
      <c r="G772" s="20"/>
      <c r="H772" s="158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</row>
    <row r="773" spans="2:23" ht="15.75" customHeight="1" x14ac:dyDescent="0.25">
      <c r="B773" s="20"/>
      <c r="C773" s="20"/>
      <c r="D773" s="20"/>
      <c r="E773" s="20"/>
      <c r="F773" s="20"/>
      <c r="G773" s="20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</row>
    <row r="774" spans="2:23" ht="15.75" customHeight="1" x14ac:dyDescent="0.25">
      <c r="B774" s="20"/>
      <c r="C774" s="20"/>
      <c r="D774" s="20"/>
      <c r="E774" s="20"/>
      <c r="F774" s="20"/>
      <c r="G774" s="20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</row>
    <row r="775" spans="2:23" ht="15.75" customHeight="1" x14ac:dyDescent="0.25">
      <c r="B775" s="20"/>
      <c r="C775" s="20"/>
      <c r="D775" s="20"/>
      <c r="E775" s="20"/>
      <c r="F775" s="20"/>
      <c r="G775" s="20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</row>
    <row r="776" spans="2:23" ht="15.75" customHeight="1" x14ac:dyDescent="0.25">
      <c r="B776" s="20"/>
      <c r="C776" s="20"/>
      <c r="D776" s="20"/>
      <c r="E776" s="20"/>
      <c r="F776" s="20"/>
      <c r="G776" s="20"/>
      <c r="H776" s="158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</row>
    <row r="777" spans="2:23" ht="15.75" customHeight="1" x14ac:dyDescent="0.25">
      <c r="B777" s="20"/>
      <c r="C777" s="20"/>
      <c r="D777" s="20"/>
      <c r="E777" s="20"/>
      <c r="F777" s="20"/>
      <c r="G777" s="20"/>
      <c r="H777" s="158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</row>
    <row r="778" spans="2:23" ht="15.75" customHeight="1" x14ac:dyDescent="0.25">
      <c r="B778" s="20"/>
      <c r="C778" s="20"/>
      <c r="D778" s="20"/>
      <c r="E778" s="20"/>
      <c r="F778" s="20"/>
      <c r="G778" s="20"/>
      <c r="H778" s="158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</row>
    <row r="779" spans="2:23" ht="15.75" customHeight="1" x14ac:dyDescent="0.25">
      <c r="B779" s="20"/>
      <c r="C779" s="20"/>
      <c r="D779" s="20"/>
      <c r="E779" s="20"/>
      <c r="F779" s="20"/>
      <c r="G779" s="20"/>
      <c r="H779" s="158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</row>
    <row r="780" spans="2:23" ht="15.75" customHeight="1" x14ac:dyDescent="0.25">
      <c r="B780" s="20"/>
      <c r="C780" s="20"/>
      <c r="D780" s="20"/>
      <c r="E780" s="20"/>
      <c r="F780" s="20"/>
      <c r="G780" s="20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</row>
    <row r="781" spans="2:23" ht="15.75" customHeight="1" x14ac:dyDescent="0.25">
      <c r="B781" s="20"/>
      <c r="C781" s="20"/>
      <c r="D781" s="20"/>
      <c r="E781" s="20"/>
      <c r="F781" s="20"/>
      <c r="G781" s="20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</row>
    <row r="782" spans="2:23" ht="15.75" customHeight="1" x14ac:dyDescent="0.25">
      <c r="B782" s="20"/>
      <c r="C782" s="20"/>
      <c r="D782" s="20"/>
      <c r="E782" s="20"/>
      <c r="F782" s="20"/>
      <c r="G782" s="20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</row>
    <row r="783" spans="2:23" ht="15.75" customHeight="1" x14ac:dyDescent="0.25">
      <c r="B783" s="20"/>
      <c r="C783" s="20"/>
      <c r="D783" s="20"/>
      <c r="E783" s="20"/>
      <c r="F783" s="20"/>
      <c r="G783" s="20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</row>
    <row r="784" spans="2:23" ht="15.75" customHeight="1" x14ac:dyDescent="0.25">
      <c r="B784" s="20"/>
      <c r="C784" s="20"/>
      <c r="D784" s="20"/>
      <c r="E784" s="20"/>
      <c r="F784" s="20"/>
      <c r="G784" s="20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</row>
    <row r="785" spans="2:23" ht="15.75" customHeight="1" x14ac:dyDescent="0.25">
      <c r="B785" s="20"/>
      <c r="C785" s="20"/>
      <c r="D785" s="20"/>
      <c r="E785" s="20"/>
      <c r="F785" s="20"/>
      <c r="G785" s="20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</row>
    <row r="786" spans="2:23" ht="15.75" customHeight="1" x14ac:dyDescent="0.25">
      <c r="B786" s="20"/>
      <c r="C786" s="20"/>
      <c r="D786" s="20"/>
      <c r="E786" s="20"/>
      <c r="F786" s="20"/>
      <c r="G786" s="20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</row>
    <row r="787" spans="2:23" ht="15.75" customHeight="1" x14ac:dyDescent="0.25">
      <c r="B787" s="20"/>
      <c r="C787" s="20"/>
      <c r="D787" s="20"/>
      <c r="E787" s="20"/>
      <c r="F787" s="20"/>
      <c r="G787" s="20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</row>
    <row r="788" spans="2:23" ht="15.75" customHeight="1" x14ac:dyDescent="0.25">
      <c r="B788" s="20"/>
      <c r="C788" s="20"/>
      <c r="D788" s="20"/>
      <c r="E788" s="20"/>
      <c r="F788" s="20"/>
      <c r="G788" s="20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</row>
    <row r="789" spans="2:23" ht="15.75" customHeight="1" x14ac:dyDescent="0.25">
      <c r="B789" s="20"/>
      <c r="C789" s="20"/>
      <c r="D789" s="20"/>
      <c r="E789" s="20"/>
      <c r="F789" s="20"/>
      <c r="G789" s="20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</row>
    <row r="790" spans="2:23" ht="15.75" customHeight="1" x14ac:dyDescent="0.25">
      <c r="B790" s="20"/>
      <c r="C790" s="20"/>
      <c r="D790" s="20"/>
      <c r="E790" s="20"/>
      <c r="F790" s="20"/>
      <c r="G790" s="20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</row>
    <row r="791" spans="2:23" ht="15.75" customHeight="1" x14ac:dyDescent="0.25">
      <c r="B791" s="20"/>
      <c r="C791" s="20"/>
      <c r="D791" s="20"/>
      <c r="E791" s="20"/>
      <c r="F791" s="20"/>
      <c r="G791" s="20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</row>
    <row r="792" spans="2:23" ht="15.75" customHeight="1" x14ac:dyDescent="0.25">
      <c r="B792" s="20"/>
      <c r="C792" s="20"/>
      <c r="D792" s="20"/>
      <c r="E792" s="20"/>
      <c r="F792" s="20"/>
      <c r="G792" s="20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</row>
    <row r="793" spans="2:23" ht="15.75" customHeight="1" x14ac:dyDescent="0.25">
      <c r="B793" s="20"/>
      <c r="C793" s="20"/>
      <c r="D793" s="20"/>
      <c r="E793" s="20"/>
      <c r="F793" s="20"/>
      <c r="G793" s="20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</row>
    <row r="794" spans="2:23" ht="15.75" customHeight="1" x14ac:dyDescent="0.25">
      <c r="B794" s="20"/>
      <c r="C794" s="20"/>
      <c r="D794" s="20"/>
      <c r="E794" s="20"/>
      <c r="F794" s="20"/>
      <c r="G794" s="20"/>
      <c r="H794" s="158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</row>
    <row r="795" spans="2:23" ht="15.75" customHeight="1" x14ac:dyDescent="0.25">
      <c r="B795" s="20"/>
      <c r="C795" s="20"/>
      <c r="D795" s="20"/>
      <c r="E795" s="20"/>
      <c r="F795" s="20"/>
      <c r="G795" s="20"/>
      <c r="H795" s="158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</row>
    <row r="796" spans="2:23" ht="15.75" customHeight="1" x14ac:dyDescent="0.25">
      <c r="B796" s="20"/>
      <c r="C796" s="20"/>
      <c r="D796" s="20"/>
      <c r="E796" s="20"/>
      <c r="F796" s="20"/>
      <c r="G796" s="20"/>
      <c r="H796" s="158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</row>
    <row r="797" spans="2:23" ht="15.75" customHeight="1" x14ac:dyDescent="0.25">
      <c r="B797" s="20"/>
      <c r="C797" s="20"/>
      <c r="D797" s="20"/>
      <c r="E797" s="20"/>
      <c r="F797" s="20"/>
      <c r="G797" s="20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</row>
    <row r="798" spans="2:23" ht="15.75" customHeight="1" x14ac:dyDescent="0.25">
      <c r="B798" s="20"/>
      <c r="C798" s="20"/>
      <c r="D798" s="20"/>
      <c r="E798" s="20"/>
      <c r="F798" s="20"/>
      <c r="G798" s="20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</row>
    <row r="799" spans="2:23" ht="15.75" customHeight="1" x14ac:dyDescent="0.25">
      <c r="B799" s="20"/>
      <c r="C799" s="20"/>
      <c r="D799" s="20"/>
      <c r="E799" s="20"/>
      <c r="F799" s="20"/>
      <c r="G799" s="20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</row>
    <row r="800" spans="2:23" ht="15.75" customHeight="1" x14ac:dyDescent="0.25">
      <c r="B800" s="20"/>
      <c r="C800" s="20"/>
      <c r="D800" s="20"/>
      <c r="E800" s="20"/>
      <c r="F800" s="20"/>
      <c r="G800" s="20"/>
      <c r="H800" s="158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</row>
    <row r="801" spans="2:23" ht="15.75" customHeight="1" x14ac:dyDescent="0.25">
      <c r="B801" s="20"/>
      <c r="C801" s="20"/>
      <c r="D801" s="20"/>
      <c r="E801" s="20"/>
      <c r="F801" s="20"/>
      <c r="G801" s="20"/>
      <c r="H801" s="158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</row>
    <row r="802" spans="2:23" ht="15.75" customHeight="1" x14ac:dyDescent="0.25">
      <c r="B802" s="20"/>
      <c r="C802" s="20"/>
      <c r="D802" s="20"/>
      <c r="E802" s="20"/>
      <c r="F802" s="20"/>
      <c r="G802" s="20"/>
      <c r="H802" s="158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</row>
    <row r="803" spans="2:23" ht="15.75" customHeight="1" x14ac:dyDescent="0.25">
      <c r="B803" s="20"/>
      <c r="C803" s="20"/>
      <c r="D803" s="20"/>
      <c r="E803" s="20"/>
      <c r="F803" s="20"/>
      <c r="G803" s="20"/>
      <c r="H803" s="158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</row>
    <row r="804" spans="2:23" ht="15.75" customHeight="1" x14ac:dyDescent="0.25">
      <c r="B804" s="20"/>
      <c r="C804" s="20"/>
      <c r="D804" s="20"/>
      <c r="E804" s="20"/>
      <c r="F804" s="20"/>
      <c r="G804" s="20"/>
      <c r="H804" s="158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</row>
    <row r="805" spans="2:23" ht="15.75" customHeight="1" x14ac:dyDescent="0.25">
      <c r="B805" s="20"/>
      <c r="C805" s="20"/>
      <c r="D805" s="20"/>
      <c r="E805" s="20"/>
      <c r="F805" s="20"/>
      <c r="G805" s="20"/>
      <c r="H805" s="158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</row>
    <row r="806" spans="2:23" ht="15.75" customHeight="1" x14ac:dyDescent="0.25">
      <c r="B806" s="20"/>
      <c r="C806" s="20"/>
      <c r="D806" s="20"/>
      <c r="E806" s="20"/>
      <c r="F806" s="20"/>
      <c r="G806" s="20"/>
      <c r="H806" s="158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</row>
    <row r="807" spans="2:23" ht="15.75" customHeight="1" x14ac:dyDescent="0.25">
      <c r="B807" s="20"/>
      <c r="C807" s="20"/>
      <c r="D807" s="20"/>
      <c r="E807" s="20"/>
      <c r="F807" s="20"/>
      <c r="G807" s="20"/>
      <c r="H807" s="158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</row>
    <row r="808" spans="2:23" ht="15.75" customHeight="1" x14ac:dyDescent="0.25">
      <c r="B808" s="20"/>
      <c r="C808" s="20"/>
      <c r="D808" s="20"/>
      <c r="E808" s="20"/>
      <c r="F808" s="20"/>
      <c r="G808" s="20"/>
      <c r="H808" s="158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</row>
    <row r="809" spans="2:23" ht="15.75" customHeight="1" x14ac:dyDescent="0.25">
      <c r="B809" s="20"/>
      <c r="C809" s="20"/>
      <c r="D809" s="20"/>
      <c r="E809" s="20"/>
      <c r="F809" s="20"/>
      <c r="G809" s="20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</row>
    <row r="810" spans="2:23" ht="15.75" customHeight="1" x14ac:dyDescent="0.25">
      <c r="B810" s="20"/>
      <c r="C810" s="20"/>
      <c r="D810" s="20"/>
      <c r="E810" s="20"/>
      <c r="F810" s="20"/>
      <c r="G810" s="20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</row>
    <row r="811" spans="2:23" ht="15.75" customHeight="1" x14ac:dyDescent="0.25">
      <c r="B811" s="20"/>
      <c r="C811" s="20"/>
      <c r="D811" s="20"/>
      <c r="E811" s="20"/>
      <c r="F811" s="20"/>
      <c r="G811" s="20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</row>
    <row r="812" spans="2:23" ht="15.75" customHeight="1" x14ac:dyDescent="0.25">
      <c r="B812" s="20"/>
      <c r="C812" s="20"/>
      <c r="D812" s="20"/>
      <c r="E812" s="20"/>
      <c r="F812" s="20"/>
      <c r="G812" s="20"/>
      <c r="H812" s="158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</row>
    <row r="813" spans="2:23" ht="15.75" customHeight="1" x14ac:dyDescent="0.25">
      <c r="B813" s="20"/>
      <c r="C813" s="20"/>
      <c r="D813" s="20"/>
      <c r="E813" s="20"/>
      <c r="F813" s="20"/>
      <c r="G813" s="20"/>
      <c r="H813" s="158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</row>
    <row r="814" spans="2:23" ht="15.75" customHeight="1" x14ac:dyDescent="0.25">
      <c r="B814" s="20"/>
      <c r="C814" s="20"/>
      <c r="D814" s="20"/>
      <c r="E814" s="20"/>
      <c r="F814" s="20"/>
      <c r="G814" s="20"/>
      <c r="H814" s="158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</row>
    <row r="815" spans="2:23" ht="15.75" customHeight="1" x14ac:dyDescent="0.25">
      <c r="B815" s="20"/>
      <c r="C815" s="20"/>
      <c r="D815" s="20"/>
      <c r="E815" s="20"/>
      <c r="F815" s="20"/>
      <c r="G815" s="20"/>
      <c r="H815" s="158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</row>
    <row r="816" spans="2:23" ht="15.75" customHeight="1" x14ac:dyDescent="0.25">
      <c r="B816" s="20"/>
      <c r="C816" s="20"/>
      <c r="D816" s="20"/>
      <c r="E816" s="20"/>
      <c r="F816" s="20"/>
      <c r="G816" s="20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</row>
    <row r="817" spans="2:23" ht="15.75" customHeight="1" x14ac:dyDescent="0.25">
      <c r="B817" s="20"/>
      <c r="C817" s="20"/>
      <c r="D817" s="20"/>
      <c r="E817" s="20"/>
      <c r="F817" s="20"/>
      <c r="G817" s="20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</row>
    <row r="818" spans="2:23" ht="15.75" customHeight="1" x14ac:dyDescent="0.25">
      <c r="B818" s="20"/>
      <c r="C818" s="20"/>
      <c r="D818" s="20"/>
      <c r="E818" s="20"/>
      <c r="F818" s="20"/>
      <c r="G818" s="20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</row>
    <row r="819" spans="2:23" ht="15.75" customHeight="1" x14ac:dyDescent="0.25">
      <c r="B819" s="20"/>
      <c r="C819" s="20"/>
      <c r="D819" s="20"/>
      <c r="E819" s="20"/>
      <c r="F819" s="20"/>
      <c r="G819" s="20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</row>
    <row r="820" spans="2:23" ht="15.75" customHeight="1" x14ac:dyDescent="0.25">
      <c r="B820" s="20"/>
      <c r="C820" s="20"/>
      <c r="D820" s="20"/>
      <c r="E820" s="20"/>
      <c r="F820" s="20"/>
      <c r="G820" s="20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</row>
    <row r="821" spans="2:23" ht="15.75" customHeight="1" x14ac:dyDescent="0.25">
      <c r="B821" s="20"/>
      <c r="C821" s="20"/>
      <c r="D821" s="20"/>
      <c r="E821" s="20"/>
      <c r="F821" s="20"/>
      <c r="G821" s="20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</row>
    <row r="822" spans="2:23" ht="15.75" customHeight="1" x14ac:dyDescent="0.25">
      <c r="B822" s="20"/>
      <c r="C822" s="20"/>
      <c r="D822" s="20"/>
      <c r="E822" s="20"/>
      <c r="F822" s="20"/>
      <c r="G822" s="20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</row>
    <row r="823" spans="2:23" ht="15.75" customHeight="1" x14ac:dyDescent="0.25">
      <c r="B823" s="20"/>
      <c r="C823" s="20"/>
      <c r="D823" s="20"/>
      <c r="E823" s="20"/>
      <c r="F823" s="20"/>
      <c r="G823" s="20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</row>
    <row r="824" spans="2:23" ht="15.75" customHeight="1" x14ac:dyDescent="0.25">
      <c r="B824" s="20"/>
      <c r="C824" s="20"/>
      <c r="D824" s="20"/>
      <c r="E824" s="20"/>
      <c r="F824" s="20"/>
      <c r="G824" s="20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</row>
    <row r="825" spans="2:23" ht="15.75" customHeight="1" x14ac:dyDescent="0.25">
      <c r="B825" s="20"/>
      <c r="C825" s="20"/>
      <c r="D825" s="20"/>
      <c r="E825" s="20"/>
      <c r="F825" s="20"/>
      <c r="G825" s="20"/>
      <c r="H825" s="158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</row>
    <row r="826" spans="2:23" ht="15.75" customHeight="1" x14ac:dyDescent="0.25">
      <c r="B826" s="20"/>
      <c r="C826" s="20"/>
      <c r="D826" s="20"/>
      <c r="E826" s="20"/>
      <c r="F826" s="20"/>
      <c r="G826" s="20"/>
      <c r="H826" s="158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</row>
    <row r="827" spans="2:23" ht="15.75" customHeight="1" x14ac:dyDescent="0.25">
      <c r="B827" s="20"/>
      <c r="C827" s="20"/>
      <c r="D827" s="20"/>
      <c r="E827" s="20"/>
      <c r="F827" s="20"/>
      <c r="G827" s="20"/>
      <c r="H827" s="158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</row>
    <row r="828" spans="2:23" ht="15.75" customHeight="1" x14ac:dyDescent="0.25">
      <c r="B828" s="20"/>
      <c r="C828" s="20"/>
      <c r="D828" s="20"/>
      <c r="E828" s="20"/>
      <c r="F828" s="20"/>
      <c r="G828" s="20"/>
      <c r="H828" s="158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</row>
    <row r="829" spans="2:23" ht="15.75" customHeight="1" x14ac:dyDescent="0.25">
      <c r="B829" s="20"/>
      <c r="C829" s="20"/>
      <c r="D829" s="20"/>
      <c r="E829" s="20"/>
      <c r="F829" s="20"/>
      <c r="G829" s="20"/>
      <c r="H829" s="158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</row>
    <row r="830" spans="2:23" ht="15.75" customHeight="1" x14ac:dyDescent="0.25">
      <c r="B830" s="20"/>
      <c r="C830" s="20"/>
      <c r="D830" s="20"/>
      <c r="E830" s="20"/>
      <c r="F830" s="20"/>
      <c r="G830" s="20"/>
      <c r="H830" s="158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</row>
    <row r="831" spans="2:23" ht="15.75" customHeight="1" x14ac:dyDescent="0.25">
      <c r="B831" s="20"/>
      <c r="C831" s="20"/>
      <c r="D831" s="20"/>
      <c r="E831" s="20"/>
      <c r="F831" s="20"/>
      <c r="G831" s="20"/>
      <c r="H831" s="158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</row>
    <row r="832" spans="2:23" ht="15.75" customHeight="1" x14ac:dyDescent="0.25">
      <c r="B832" s="20"/>
      <c r="C832" s="20"/>
      <c r="D832" s="20"/>
      <c r="E832" s="20"/>
      <c r="F832" s="20"/>
      <c r="G832" s="20"/>
      <c r="H832" s="158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</row>
    <row r="833" spans="2:23" ht="15.75" customHeight="1" x14ac:dyDescent="0.25">
      <c r="B833" s="20"/>
      <c r="C833" s="20"/>
      <c r="D833" s="20"/>
      <c r="E833" s="20"/>
      <c r="F833" s="20"/>
      <c r="G833" s="20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</row>
    <row r="834" spans="2:23" ht="15.75" customHeight="1" x14ac:dyDescent="0.25">
      <c r="B834" s="20"/>
      <c r="C834" s="20"/>
      <c r="D834" s="20"/>
      <c r="E834" s="20"/>
      <c r="F834" s="20"/>
      <c r="G834" s="20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</row>
    <row r="835" spans="2:23" ht="15.75" customHeight="1" x14ac:dyDescent="0.25">
      <c r="B835" s="20"/>
      <c r="C835" s="20"/>
      <c r="D835" s="20"/>
      <c r="E835" s="20"/>
      <c r="F835" s="20"/>
      <c r="G835" s="20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</row>
    <row r="836" spans="2:23" ht="15.75" customHeight="1" x14ac:dyDescent="0.25">
      <c r="B836" s="20"/>
      <c r="C836" s="20"/>
      <c r="D836" s="20"/>
      <c r="E836" s="20"/>
      <c r="F836" s="20"/>
      <c r="G836" s="20"/>
      <c r="H836" s="158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</row>
    <row r="837" spans="2:23" ht="15.75" customHeight="1" x14ac:dyDescent="0.25">
      <c r="B837" s="20"/>
      <c r="C837" s="20"/>
      <c r="D837" s="20"/>
      <c r="E837" s="20"/>
      <c r="F837" s="20"/>
      <c r="G837" s="20"/>
      <c r="H837" s="158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</row>
    <row r="838" spans="2:23" ht="15.75" customHeight="1" x14ac:dyDescent="0.25">
      <c r="B838" s="20"/>
      <c r="C838" s="20"/>
      <c r="D838" s="20"/>
      <c r="E838" s="20"/>
      <c r="F838" s="20"/>
      <c r="G838" s="20"/>
      <c r="H838" s="158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</row>
    <row r="839" spans="2:23" ht="15.75" customHeight="1" x14ac:dyDescent="0.25">
      <c r="B839" s="20"/>
      <c r="C839" s="20"/>
      <c r="D839" s="20"/>
      <c r="E839" s="20"/>
      <c r="F839" s="20"/>
      <c r="G839" s="20"/>
      <c r="H839" s="158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</row>
    <row r="840" spans="2:23" ht="15.75" customHeight="1" x14ac:dyDescent="0.25">
      <c r="B840" s="20"/>
      <c r="C840" s="20"/>
      <c r="D840" s="20"/>
      <c r="E840" s="20"/>
      <c r="F840" s="20"/>
      <c r="G840" s="20"/>
      <c r="H840" s="158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</row>
    <row r="841" spans="2:23" ht="15.75" customHeight="1" x14ac:dyDescent="0.25">
      <c r="B841" s="20"/>
      <c r="C841" s="20"/>
      <c r="D841" s="20"/>
      <c r="E841" s="20"/>
      <c r="F841" s="20"/>
      <c r="G841" s="20"/>
      <c r="H841" s="158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</row>
    <row r="842" spans="2:23" ht="15.75" customHeight="1" x14ac:dyDescent="0.25">
      <c r="B842" s="20"/>
      <c r="C842" s="20"/>
      <c r="D842" s="20"/>
      <c r="E842" s="20"/>
      <c r="F842" s="20"/>
      <c r="G842" s="20"/>
      <c r="H842" s="158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</row>
    <row r="843" spans="2:23" ht="15.75" customHeight="1" x14ac:dyDescent="0.25">
      <c r="B843" s="20"/>
      <c r="C843" s="20"/>
      <c r="D843" s="20"/>
      <c r="E843" s="20"/>
      <c r="F843" s="20"/>
      <c r="G843" s="20"/>
      <c r="H843" s="158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</row>
    <row r="844" spans="2:23" ht="15.75" customHeight="1" x14ac:dyDescent="0.25">
      <c r="B844" s="20"/>
      <c r="C844" s="20"/>
      <c r="D844" s="20"/>
      <c r="E844" s="20"/>
      <c r="F844" s="20"/>
      <c r="G844" s="20"/>
      <c r="H844" s="158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</row>
    <row r="845" spans="2:23" ht="15.75" customHeight="1" x14ac:dyDescent="0.25">
      <c r="B845" s="20"/>
      <c r="C845" s="20"/>
      <c r="D845" s="20"/>
      <c r="E845" s="20"/>
      <c r="F845" s="20"/>
      <c r="G845" s="20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</row>
    <row r="846" spans="2:23" ht="15.75" customHeight="1" x14ac:dyDescent="0.25">
      <c r="B846" s="20"/>
      <c r="C846" s="20"/>
      <c r="D846" s="20"/>
      <c r="E846" s="20"/>
      <c r="F846" s="20"/>
      <c r="G846" s="20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</row>
    <row r="847" spans="2:23" ht="15.75" customHeight="1" x14ac:dyDescent="0.25">
      <c r="B847" s="20"/>
      <c r="C847" s="20"/>
      <c r="D847" s="20"/>
      <c r="E847" s="20"/>
      <c r="F847" s="20"/>
      <c r="G847" s="20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</row>
    <row r="848" spans="2:23" ht="15.75" customHeight="1" x14ac:dyDescent="0.25">
      <c r="B848" s="20"/>
      <c r="C848" s="20"/>
      <c r="D848" s="20"/>
      <c r="E848" s="20"/>
      <c r="F848" s="20"/>
      <c r="G848" s="20"/>
      <c r="H848" s="158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</row>
    <row r="849" spans="2:23" ht="15.75" customHeight="1" x14ac:dyDescent="0.25">
      <c r="B849" s="20"/>
      <c r="C849" s="20"/>
      <c r="D849" s="20"/>
      <c r="E849" s="20"/>
      <c r="F849" s="20"/>
      <c r="G849" s="20"/>
      <c r="H849" s="158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</row>
    <row r="850" spans="2:23" ht="15.75" customHeight="1" x14ac:dyDescent="0.25">
      <c r="B850" s="20"/>
      <c r="C850" s="20"/>
      <c r="D850" s="20"/>
      <c r="E850" s="20"/>
      <c r="F850" s="20"/>
      <c r="G850" s="20"/>
      <c r="H850" s="158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</row>
    <row r="851" spans="2:23" ht="15.75" customHeight="1" x14ac:dyDescent="0.25">
      <c r="B851" s="20"/>
      <c r="C851" s="20"/>
      <c r="D851" s="20"/>
      <c r="E851" s="20"/>
      <c r="F851" s="20"/>
      <c r="G851" s="20"/>
      <c r="H851" s="158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</row>
    <row r="852" spans="2:23" ht="15.75" customHeight="1" x14ac:dyDescent="0.25">
      <c r="B852" s="20"/>
      <c r="C852" s="20"/>
      <c r="D852" s="20"/>
      <c r="E852" s="20"/>
      <c r="F852" s="20"/>
      <c r="G852" s="20"/>
      <c r="H852" s="158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</row>
    <row r="853" spans="2:23" ht="15.75" customHeight="1" x14ac:dyDescent="0.25">
      <c r="B853" s="20"/>
      <c r="C853" s="20"/>
      <c r="D853" s="20"/>
      <c r="E853" s="20"/>
      <c r="F853" s="20"/>
      <c r="G853" s="20"/>
      <c r="H853" s="158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</row>
    <row r="854" spans="2:23" ht="15.75" customHeight="1" x14ac:dyDescent="0.25">
      <c r="B854" s="20"/>
      <c r="C854" s="20"/>
      <c r="D854" s="20"/>
      <c r="E854" s="20"/>
      <c r="F854" s="20"/>
      <c r="G854" s="20"/>
      <c r="H854" s="158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</row>
    <row r="855" spans="2:23" ht="15.75" customHeight="1" x14ac:dyDescent="0.25">
      <c r="B855" s="20"/>
      <c r="C855" s="20"/>
      <c r="D855" s="20"/>
      <c r="E855" s="20"/>
      <c r="F855" s="20"/>
      <c r="G855" s="20"/>
      <c r="H855" s="158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</row>
    <row r="856" spans="2:23" ht="15.75" customHeight="1" x14ac:dyDescent="0.25">
      <c r="B856" s="20"/>
      <c r="C856" s="20"/>
      <c r="D856" s="20"/>
      <c r="E856" s="20"/>
      <c r="F856" s="20"/>
      <c r="G856" s="20"/>
      <c r="H856" s="158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</row>
    <row r="857" spans="2:23" ht="15.75" customHeight="1" x14ac:dyDescent="0.25">
      <c r="B857" s="20"/>
      <c r="C857" s="20"/>
      <c r="D857" s="20"/>
      <c r="E857" s="20"/>
      <c r="F857" s="20"/>
      <c r="G857" s="20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</row>
    <row r="858" spans="2:23" ht="15.75" customHeight="1" x14ac:dyDescent="0.25">
      <c r="B858" s="20"/>
      <c r="C858" s="20"/>
      <c r="D858" s="20"/>
      <c r="E858" s="20"/>
      <c r="F858" s="20"/>
      <c r="G858" s="20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</row>
    <row r="859" spans="2:23" ht="15.75" customHeight="1" x14ac:dyDescent="0.25">
      <c r="B859" s="20"/>
      <c r="C859" s="20"/>
      <c r="D859" s="20"/>
      <c r="E859" s="20"/>
      <c r="F859" s="20"/>
      <c r="G859" s="20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</row>
    <row r="860" spans="2:23" ht="15.75" customHeight="1" x14ac:dyDescent="0.25">
      <c r="B860" s="20"/>
      <c r="C860" s="20"/>
      <c r="D860" s="20"/>
      <c r="E860" s="20"/>
      <c r="F860" s="20"/>
      <c r="G860" s="20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</row>
    <row r="861" spans="2:23" ht="15.75" customHeight="1" x14ac:dyDescent="0.25">
      <c r="B861" s="20"/>
      <c r="C861" s="20"/>
      <c r="D861" s="20"/>
      <c r="E861" s="20"/>
      <c r="F861" s="20"/>
      <c r="G861" s="20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</row>
    <row r="862" spans="2:23" ht="15.75" customHeight="1" x14ac:dyDescent="0.25">
      <c r="B862" s="20"/>
      <c r="C862" s="20"/>
      <c r="D862" s="20"/>
      <c r="E862" s="20"/>
      <c r="F862" s="20"/>
      <c r="G862" s="20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</row>
    <row r="863" spans="2:23" ht="15.75" customHeight="1" x14ac:dyDescent="0.25">
      <c r="B863" s="20"/>
      <c r="C863" s="20"/>
      <c r="D863" s="20"/>
      <c r="E863" s="20"/>
      <c r="F863" s="20"/>
      <c r="G863" s="20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</row>
    <row r="864" spans="2:23" ht="15.75" customHeight="1" x14ac:dyDescent="0.25">
      <c r="B864" s="20"/>
      <c r="C864" s="20"/>
      <c r="D864" s="20"/>
      <c r="E864" s="20"/>
      <c r="F864" s="20"/>
      <c r="G864" s="20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</row>
    <row r="865" spans="2:23" ht="15.75" customHeight="1" x14ac:dyDescent="0.25">
      <c r="B865" s="20"/>
      <c r="C865" s="20"/>
      <c r="D865" s="20"/>
      <c r="E865" s="20"/>
      <c r="F865" s="20"/>
      <c r="G865" s="20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</row>
    <row r="866" spans="2:23" ht="15.75" customHeight="1" x14ac:dyDescent="0.25">
      <c r="B866" s="20"/>
      <c r="C866" s="20"/>
      <c r="D866" s="20"/>
      <c r="E866" s="20"/>
      <c r="F866" s="20"/>
      <c r="G866" s="20"/>
      <c r="H866" s="158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</row>
    <row r="867" spans="2:23" ht="15.75" customHeight="1" x14ac:dyDescent="0.25">
      <c r="B867" s="20"/>
      <c r="C867" s="20"/>
      <c r="D867" s="20"/>
      <c r="E867" s="20"/>
      <c r="F867" s="20"/>
      <c r="G867" s="20"/>
      <c r="H867" s="158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</row>
    <row r="868" spans="2:23" ht="15.75" customHeight="1" x14ac:dyDescent="0.25">
      <c r="B868" s="20"/>
      <c r="C868" s="20"/>
      <c r="D868" s="20"/>
      <c r="E868" s="20"/>
      <c r="F868" s="20"/>
      <c r="G868" s="20"/>
      <c r="H868" s="158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</row>
    <row r="869" spans="2:23" ht="15.75" customHeight="1" x14ac:dyDescent="0.25">
      <c r="B869" s="20"/>
      <c r="C869" s="20"/>
      <c r="D869" s="20"/>
      <c r="E869" s="20"/>
      <c r="F869" s="20"/>
      <c r="G869" s="20"/>
      <c r="H869" s="158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</row>
    <row r="870" spans="2:23" ht="15.75" customHeight="1" x14ac:dyDescent="0.25">
      <c r="B870" s="20"/>
      <c r="C870" s="20"/>
      <c r="D870" s="20"/>
      <c r="E870" s="20"/>
      <c r="F870" s="20"/>
      <c r="G870" s="20"/>
      <c r="H870" s="158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</row>
    <row r="871" spans="2:23" ht="15.75" customHeight="1" x14ac:dyDescent="0.25">
      <c r="B871" s="20"/>
      <c r="C871" s="20"/>
      <c r="D871" s="20"/>
      <c r="E871" s="20"/>
      <c r="F871" s="20"/>
      <c r="G871" s="20"/>
      <c r="H871" s="158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</row>
    <row r="872" spans="2:23" ht="15.75" customHeight="1" x14ac:dyDescent="0.25">
      <c r="B872" s="20"/>
      <c r="C872" s="20"/>
      <c r="D872" s="20"/>
      <c r="E872" s="20"/>
      <c r="F872" s="20"/>
      <c r="G872" s="20"/>
      <c r="H872" s="158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</row>
    <row r="873" spans="2:23" ht="15.75" customHeight="1" x14ac:dyDescent="0.25">
      <c r="B873" s="20"/>
      <c r="C873" s="20"/>
      <c r="D873" s="20"/>
      <c r="E873" s="20"/>
      <c r="F873" s="20"/>
      <c r="G873" s="20"/>
      <c r="H873" s="158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</row>
    <row r="874" spans="2:23" ht="15.75" customHeight="1" x14ac:dyDescent="0.25">
      <c r="B874" s="20"/>
      <c r="C874" s="20"/>
      <c r="D874" s="20"/>
      <c r="E874" s="20"/>
      <c r="F874" s="20"/>
      <c r="G874" s="20"/>
      <c r="H874" s="158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</row>
    <row r="875" spans="2:23" ht="15.75" customHeight="1" x14ac:dyDescent="0.25">
      <c r="B875" s="20"/>
      <c r="C875" s="20"/>
      <c r="D875" s="20"/>
      <c r="E875" s="20"/>
      <c r="F875" s="20"/>
      <c r="G875" s="20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</row>
    <row r="876" spans="2:23" ht="15.75" customHeight="1" x14ac:dyDescent="0.25">
      <c r="B876" s="20"/>
      <c r="C876" s="20"/>
      <c r="D876" s="20"/>
      <c r="E876" s="20"/>
      <c r="F876" s="20"/>
      <c r="G876" s="20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</row>
    <row r="877" spans="2:23" ht="15.75" customHeight="1" x14ac:dyDescent="0.25">
      <c r="B877" s="20"/>
      <c r="C877" s="20"/>
      <c r="D877" s="20"/>
      <c r="E877" s="20"/>
      <c r="F877" s="20"/>
      <c r="G877" s="20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</row>
    <row r="878" spans="2:23" ht="15.75" customHeight="1" x14ac:dyDescent="0.25">
      <c r="B878" s="20"/>
      <c r="C878" s="20"/>
      <c r="D878" s="20"/>
      <c r="E878" s="20"/>
      <c r="F878" s="20"/>
      <c r="G878" s="20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</row>
    <row r="879" spans="2:23" ht="15.75" customHeight="1" x14ac:dyDescent="0.25">
      <c r="B879" s="20"/>
      <c r="C879" s="20"/>
      <c r="D879" s="20"/>
      <c r="E879" s="20"/>
      <c r="F879" s="20"/>
      <c r="G879" s="20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</row>
    <row r="880" spans="2:23" ht="15.75" customHeight="1" x14ac:dyDescent="0.25">
      <c r="B880" s="20"/>
      <c r="C880" s="20"/>
      <c r="D880" s="20"/>
      <c r="E880" s="20"/>
      <c r="F880" s="20"/>
      <c r="G880" s="20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</row>
    <row r="881" spans="2:23" ht="15.75" customHeight="1" x14ac:dyDescent="0.25">
      <c r="B881" s="20"/>
      <c r="C881" s="20"/>
      <c r="D881" s="20"/>
      <c r="E881" s="20"/>
      <c r="F881" s="20"/>
      <c r="G881" s="20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</row>
    <row r="882" spans="2:23" ht="15.75" customHeight="1" x14ac:dyDescent="0.25">
      <c r="B882" s="20"/>
      <c r="C882" s="20"/>
      <c r="D882" s="20"/>
      <c r="E882" s="20"/>
      <c r="F882" s="20"/>
      <c r="G882" s="20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</row>
    <row r="883" spans="2:23" ht="15.75" customHeight="1" x14ac:dyDescent="0.25">
      <c r="B883" s="20"/>
      <c r="C883" s="20"/>
      <c r="D883" s="20"/>
      <c r="E883" s="20"/>
      <c r="F883" s="20"/>
      <c r="G883" s="20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</row>
    <row r="884" spans="2:23" ht="15.75" customHeight="1" x14ac:dyDescent="0.25">
      <c r="B884" s="20"/>
      <c r="C884" s="20"/>
      <c r="D884" s="20"/>
      <c r="E884" s="20"/>
      <c r="F884" s="20"/>
      <c r="G884" s="20"/>
      <c r="H884" s="158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</row>
    <row r="885" spans="2:23" ht="15.75" customHeight="1" x14ac:dyDescent="0.25">
      <c r="B885" s="20"/>
      <c r="C885" s="20"/>
      <c r="D885" s="20"/>
      <c r="E885" s="20"/>
      <c r="F885" s="20"/>
      <c r="G885" s="20"/>
      <c r="H885" s="158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</row>
    <row r="886" spans="2:23" ht="15.75" customHeight="1" x14ac:dyDescent="0.25">
      <c r="B886" s="20"/>
      <c r="C886" s="20"/>
      <c r="D886" s="20"/>
      <c r="E886" s="20"/>
      <c r="F886" s="20"/>
      <c r="G886" s="20"/>
      <c r="H886" s="158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</row>
    <row r="887" spans="2:23" ht="15.75" customHeight="1" x14ac:dyDescent="0.25">
      <c r="B887" s="20"/>
      <c r="C887" s="20"/>
      <c r="D887" s="20"/>
      <c r="E887" s="20"/>
      <c r="F887" s="20"/>
      <c r="G887" s="20"/>
      <c r="H887" s="158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</row>
    <row r="888" spans="2:23" ht="15.75" customHeight="1" x14ac:dyDescent="0.25">
      <c r="B888" s="20"/>
      <c r="C888" s="20"/>
      <c r="D888" s="20"/>
      <c r="E888" s="20"/>
      <c r="F888" s="20"/>
      <c r="G888" s="20"/>
      <c r="H888" s="158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</row>
    <row r="889" spans="2:23" ht="15.75" customHeight="1" x14ac:dyDescent="0.25">
      <c r="B889" s="20"/>
      <c r="C889" s="20"/>
      <c r="D889" s="20"/>
      <c r="E889" s="20"/>
      <c r="F889" s="20"/>
      <c r="G889" s="20"/>
      <c r="H889" s="158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</row>
    <row r="890" spans="2:23" ht="15.75" customHeight="1" x14ac:dyDescent="0.25">
      <c r="B890" s="20"/>
      <c r="C890" s="20"/>
      <c r="D890" s="20"/>
      <c r="E890" s="20"/>
      <c r="F890" s="20"/>
      <c r="G890" s="20"/>
      <c r="H890" s="158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</row>
    <row r="891" spans="2:23" ht="15.75" customHeight="1" x14ac:dyDescent="0.25">
      <c r="B891" s="20"/>
      <c r="C891" s="20"/>
      <c r="D891" s="20"/>
      <c r="E891" s="20"/>
      <c r="F891" s="20"/>
      <c r="G891" s="20"/>
      <c r="H891" s="158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</row>
    <row r="892" spans="2:23" ht="15.75" customHeight="1" x14ac:dyDescent="0.25">
      <c r="B892" s="20"/>
      <c r="C892" s="20"/>
      <c r="D892" s="20"/>
      <c r="E892" s="20"/>
      <c r="F892" s="20"/>
      <c r="G892" s="20"/>
      <c r="H892" s="158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</row>
    <row r="893" spans="2:23" ht="15.75" customHeight="1" x14ac:dyDescent="0.25">
      <c r="B893" s="20"/>
      <c r="C893" s="20"/>
      <c r="D893" s="20"/>
      <c r="E893" s="20"/>
      <c r="F893" s="20"/>
      <c r="G893" s="20"/>
      <c r="H893" s="158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</row>
    <row r="894" spans="2:23" ht="15.75" customHeight="1" x14ac:dyDescent="0.25">
      <c r="B894" s="20"/>
      <c r="C894" s="20"/>
      <c r="D894" s="20"/>
      <c r="E894" s="20"/>
      <c r="F894" s="20"/>
      <c r="G894" s="20"/>
      <c r="H894" s="158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</row>
    <row r="895" spans="2:23" ht="15.75" customHeight="1" x14ac:dyDescent="0.25">
      <c r="B895" s="20"/>
      <c r="C895" s="20"/>
      <c r="D895" s="20"/>
      <c r="E895" s="20"/>
      <c r="F895" s="20"/>
      <c r="G895" s="20"/>
      <c r="H895" s="158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</row>
    <row r="896" spans="2:23" ht="15.75" customHeight="1" x14ac:dyDescent="0.25">
      <c r="B896" s="20"/>
      <c r="C896" s="20"/>
      <c r="D896" s="20"/>
      <c r="E896" s="20"/>
      <c r="F896" s="20"/>
      <c r="G896" s="20"/>
      <c r="H896" s="158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</row>
    <row r="897" spans="2:23" ht="15.75" customHeight="1" x14ac:dyDescent="0.25">
      <c r="B897" s="20"/>
      <c r="C897" s="20"/>
      <c r="D897" s="20"/>
      <c r="E897" s="20"/>
      <c r="F897" s="20"/>
      <c r="G897" s="20"/>
      <c r="H897" s="158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</row>
    <row r="898" spans="2:23" ht="15.75" customHeight="1" x14ac:dyDescent="0.25">
      <c r="B898" s="20"/>
      <c r="C898" s="20"/>
      <c r="D898" s="20"/>
      <c r="E898" s="20"/>
      <c r="F898" s="20"/>
      <c r="G898" s="20"/>
      <c r="H898" s="158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</row>
    <row r="899" spans="2:23" ht="15.75" customHeight="1" x14ac:dyDescent="0.25">
      <c r="B899" s="20"/>
      <c r="C899" s="20"/>
      <c r="D899" s="20"/>
      <c r="E899" s="20"/>
      <c r="F899" s="20"/>
      <c r="G899" s="20"/>
      <c r="H899" s="158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</row>
    <row r="900" spans="2:23" ht="15.75" customHeight="1" x14ac:dyDescent="0.25">
      <c r="B900" s="20"/>
      <c r="C900" s="20"/>
      <c r="D900" s="20"/>
      <c r="E900" s="20"/>
      <c r="F900" s="20"/>
      <c r="G900" s="20"/>
      <c r="H900" s="158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</row>
    <row r="901" spans="2:23" ht="15.75" customHeight="1" x14ac:dyDescent="0.25">
      <c r="B901" s="20"/>
      <c r="C901" s="20"/>
      <c r="D901" s="20"/>
      <c r="E901" s="20"/>
      <c r="F901" s="20"/>
      <c r="G901" s="20"/>
      <c r="H901" s="158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</row>
    <row r="902" spans="2:23" ht="15.75" customHeight="1" x14ac:dyDescent="0.25">
      <c r="B902" s="20"/>
      <c r="C902" s="20"/>
      <c r="D902" s="20"/>
      <c r="E902" s="20"/>
      <c r="F902" s="20"/>
      <c r="G902" s="20"/>
      <c r="H902" s="158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</row>
    <row r="903" spans="2:23" ht="15.75" customHeight="1" x14ac:dyDescent="0.25">
      <c r="B903" s="20"/>
      <c r="C903" s="20"/>
      <c r="D903" s="20"/>
      <c r="E903" s="20"/>
      <c r="F903" s="20"/>
      <c r="G903" s="20"/>
      <c r="H903" s="158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</row>
    <row r="904" spans="2:23" ht="15.75" customHeight="1" x14ac:dyDescent="0.25">
      <c r="B904" s="20"/>
      <c r="C904" s="20"/>
      <c r="D904" s="20"/>
      <c r="E904" s="20"/>
      <c r="F904" s="20"/>
      <c r="G904" s="20"/>
      <c r="H904" s="158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</row>
    <row r="905" spans="2:23" ht="15.75" customHeight="1" x14ac:dyDescent="0.25">
      <c r="B905" s="20"/>
      <c r="C905" s="20"/>
      <c r="D905" s="20"/>
      <c r="E905" s="20"/>
      <c r="F905" s="20"/>
      <c r="G905" s="20"/>
      <c r="H905" s="158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</row>
    <row r="906" spans="2:23" ht="15.75" customHeight="1" x14ac:dyDescent="0.25">
      <c r="B906" s="20"/>
      <c r="C906" s="20"/>
      <c r="D906" s="20"/>
      <c r="E906" s="20"/>
      <c r="F906" s="20"/>
      <c r="G906" s="20"/>
      <c r="H906" s="158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</row>
    <row r="907" spans="2:23" ht="15.75" customHeight="1" x14ac:dyDescent="0.25">
      <c r="B907" s="20"/>
      <c r="C907" s="20"/>
      <c r="D907" s="20"/>
      <c r="E907" s="20"/>
      <c r="F907" s="20"/>
      <c r="G907" s="20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</row>
    <row r="908" spans="2:23" ht="15.75" customHeight="1" x14ac:dyDescent="0.25">
      <c r="B908" s="20"/>
      <c r="C908" s="20"/>
      <c r="D908" s="20"/>
      <c r="E908" s="20"/>
      <c r="F908" s="20"/>
      <c r="G908" s="20"/>
      <c r="H908" s="158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</row>
    <row r="909" spans="2:23" ht="15.75" customHeight="1" x14ac:dyDescent="0.25">
      <c r="B909" s="20"/>
      <c r="C909" s="20"/>
      <c r="D909" s="20"/>
      <c r="E909" s="20"/>
      <c r="F909" s="20"/>
      <c r="G909" s="20"/>
      <c r="H909" s="158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</row>
    <row r="910" spans="2:23" ht="15.75" customHeight="1" x14ac:dyDescent="0.25">
      <c r="B910" s="20"/>
      <c r="C910" s="20"/>
      <c r="D910" s="20"/>
      <c r="E910" s="20"/>
      <c r="F910" s="20"/>
      <c r="G910" s="20"/>
      <c r="H910" s="158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</row>
    <row r="911" spans="2:23" ht="15.75" customHeight="1" x14ac:dyDescent="0.25">
      <c r="B911" s="20"/>
      <c r="C911" s="20"/>
      <c r="D911" s="20"/>
      <c r="E911" s="20"/>
      <c r="F911" s="20"/>
      <c r="G911" s="20"/>
      <c r="H911" s="158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</row>
    <row r="912" spans="2:23" ht="15.75" customHeight="1" x14ac:dyDescent="0.25">
      <c r="B912" s="20"/>
      <c r="C912" s="20"/>
      <c r="D912" s="20"/>
      <c r="E912" s="20"/>
      <c r="F912" s="20"/>
      <c r="G912" s="20"/>
      <c r="H912" s="158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</row>
    <row r="913" spans="2:23" ht="15.75" customHeight="1" x14ac:dyDescent="0.25">
      <c r="B913" s="20"/>
      <c r="C913" s="20"/>
      <c r="D913" s="20"/>
      <c r="E913" s="20"/>
      <c r="F913" s="20"/>
      <c r="G913" s="20"/>
      <c r="H913" s="158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</row>
    <row r="914" spans="2:23" ht="15.75" customHeight="1" x14ac:dyDescent="0.25">
      <c r="B914" s="20"/>
      <c r="C914" s="20"/>
      <c r="D914" s="20"/>
      <c r="E914" s="20"/>
      <c r="F914" s="20"/>
      <c r="G914" s="20"/>
      <c r="H914" s="158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</row>
    <row r="915" spans="2:23" ht="15.75" customHeight="1" x14ac:dyDescent="0.25">
      <c r="B915" s="20"/>
      <c r="C915" s="20"/>
      <c r="D915" s="20"/>
      <c r="E915" s="20"/>
      <c r="F915" s="20"/>
      <c r="G915" s="20"/>
      <c r="H915" s="158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</row>
    <row r="916" spans="2:23" ht="15.75" customHeight="1" x14ac:dyDescent="0.25">
      <c r="B916" s="20"/>
      <c r="C916" s="20"/>
      <c r="D916" s="20"/>
      <c r="E916" s="20"/>
      <c r="F916" s="20"/>
      <c r="G916" s="20"/>
      <c r="H916" s="158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</row>
    <row r="917" spans="2:23" ht="15.75" customHeight="1" x14ac:dyDescent="0.25">
      <c r="B917" s="20"/>
      <c r="C917" s="20"/>
      <c r="D917" s="20"/>
      <c r="E917" s="20"/>
      <c r="F917" s="20"/>
      <c r="G917" s="20"/>
      <c r="H917" s="158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</row>
    <row r="918" spans="2:23" ht="15.75" customHeight="1" x14ac:dyDescent="0.25">
      <c r="B918" s="20"/>
      <c r="C918" s="20"/>
      <c r="D918" s="20"/>
      <c r="E918" s="20"/>
      <c r="F918" s="20"/>
      <c r="G918" s="20"/>
      <c r="H918" s="158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</row>
    <row r="919" spans="2:23" ht="15.75" customHeight="1" x14ac:dyDescent="0.25">
      <c r="B919" s="20"/>
      <c r="C919" s="20"/>
      <c r="D919" s="20"/>
      <c r="E919" s="20"/>
      <c r="F919" s="20"/>
      <c r="G919" s="20"/>
      <c r="H919" s="158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</row>
    <row r="920" spans="2:23" ht="15.75" customHeight="1" x14ac:dyDescent="0.25">
      <c r="B920" s="20"/>
      <c r="C920" s="20"/>
      <c r="D920" s="20"/>
      <c r="E920" s="20"/>
      <c r="F920" s="20"/>
      <c r="G920" s="20"/>
      <c r="H920" s="158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</row>
    <row r="921" spans="2:23" ht="15.75" customHeight="1" x14ac:dyDescent="0.25">
      <c r="B921" s="20"/>
      <c r="C921" s="20"/>
      <c r="D921" s="20"/>
      <c r="E921" s="20"/>
      <c r="F921" s="20"/>
      <c r="G921" s="20"/>
      <c r="H921" s="158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</row>
    <row r="922" spans="2:23" ht="15.75" customHeight="1" x14ac:dyDescent="0.25">
      <c r="B922" s="20"/>
      <c r="C922" s="20"/>
      <c r="D922" s="20"/>
      <c r="E922" s="20"/>
      <c r="F922" s="20"/>
      <c r="G922" s="20"/>
      <c r="H922" s="158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</row>
    <row r="923" spans="2:23" ht="15.75" customHeight="1" x14ac:dyDescent="0.25">
      <c r="B923" s="20"/>
      <c r="C923" s="20"/>
      <c r="D923" s="20"/>
      <c r="E923" s="20"/>
      <c r="F923" s="20"/>
      <c r="G923" s="20"/>
      <c r="H923" s="158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</row>
    <row r="924" spans="2:23" ht="15.75" customHeight="1" x14ac:dyDescent="0.25">
      <c r="B924" s="20"/>
      <c r="C924" s="20"/>
      <c r="D924" s="20"/>
      <c r="E924" s="20"/>
      <c r="F924" s="20"/>
      <c r="G924" s="20"/>
      <c r="H924" s="158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</row>
    <row r="925" spans="2:23" ht="15.75" customHeight="1" x14ac:dyDescent="0.25">
      <c r="B925" s="20"/>
      <c r="C925" s="20"/>
      <c r="D925" s="20"/>
      <c r="E925" s="20"/>
      <c r="F925" s="20"/>
      <c r="G925" s="20"/>
      <c r="H925" s="158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</row>
    <row r="926" spans="2:23" ht="15.75" customHeight="1" x14ac:dyDescent="0.25">
      <c r="B926" s="20"/>
      <c r="C926" s="20"/>
      <c r="D926" s="20"/>
      <c r="E926" s="20"/>
      <c r="F926" s="20"/>
      <c r="G926" s="20"/>
      <c r="H926" s="158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</row>
    <row r="927" spans="2:23" ht="15.75" customHeight="1" x14ac:dyDescent="0.25">
      <c r="B927" s="20"/>
      <c r="C927" s="20"/>
      <c r="D927" s="20"/>
      <c r="E927" s="20"/>
      <c r="F927" s="20"/>
      <c r="G927" s="20"/>
      <c r="H927" s="158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</row>
    <row r="928" spans="2:23" ht="15.75" customHeight="1" x14ac:dyDescent="0.25">
      <c r="B928" s="20"/>
      <c r="C928" s="20"/>
      <c r="D928" s="20"/>
      <c r="E928" s="20"/>
      <c r="F928" s="20"/>
      <c r="G928" s="20"/>
      <c r="H928" s="158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</row>
    <row r="929" spans="2:23" ht="15.75" customHeight="1" x14ac:dyDescent="0.25">
      <c r="B929" s="20"/>
      <c r="C929" s="20"/>
      <c r="D929" s="20"/>
      <c r="E929" s="20"/>
      <c r="F929" s="20"/>
      <c r="G929" s="20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</row>
    <row r="930" spans="2:23" ht="15.75" customHeight="1" x14ac:dyDescent="0.25">
      <c r="B930" s="20"/>
      <c r="C930" s="20"/>
      <c r="D930" s="20"/>
      <c r="E930" s="20"/>
      <c r="F930" s="20"/>
      <c r="G930" s="20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</row>
    <row r="931" spans="2:23" ht="15.75" customHeight="1" x14ac:dyDescent="0.25">
      <c r="B931" s="20"/>
      <c r="C931" s="20"/>
      <c r="D931" s="20"/>
      <c r="E931" s="20"/>
      <c r="F931" s="20"/>
      <c r="G931" s="20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</row>
    <row r="932" spans="2:23" ht="15.75" customHeight="1" x14ac:dyDescent="0.25">
      <c r="B932" s="20"/>
      <c r="C932" s="20"/>
      <c r="D932" s="20"/>
      <c r="E932" s="20"/>
      <c r="F932" s="20"/>
      <c r="G932" s="20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</row>
    <row r="933" spans="2:23" ht="15.75" customHeight="1" x14ac:dyDescent="0.25">
      <c r="B933" s="20"/>
      <c r="C933" s="20"/>
      <c r="D933" s="20"/>
      <c r="E933" s="20"/>
      <c r="F933" s="20"/>
      <c r="G933" s="20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</row>
    <row r="934" spans="2:23" ht="15.75" customHeight="1" x14ac:dyDescent="0.25">
      <c r="B934" s="20"/>
      <c r="C934" s="20"/>
      <c r="D934" s="20"/>
      <c r="E934" s="20"/>
      <c r="F934" s="20"/>
      <c r="G934" s="20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</row>
    <row r="935" spans="2:23" ht="15.75" customHeight="1" x14ac:dyDescent="0.25">
      <c r="B935" s="20"/>
      <c r="C935" s="20"/>
      <c r="D935" s="20"/>
      <c r="E935" s="20"/>
      <c r="F935" s="20"/>
      <c r="G935" s="20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</row>
    <row r="936" spans="2:23" ht="15.75" customHeight="1" x14ac:dyDescent="0.25">
      <c r="B936" s="20"/>
      <c r="C936" s="20"/>
      <c r="D936" s="20"/>
      <c r="E936" s="20"/>
      <c r="F936" s="20"/>
      <c r="G936" s="20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</row>
    <row r="937" spans="2:23" ht="15.75" customHeight="1" x14ac:dyDescent="0.25">
      <c r="B937" s="20"/>
      <c r="C937" s="20"/>
      <c r="D937" s="20"/>
      <c r="E937" s="20"/>
      <c r="F937" s="20"/>
      <c r="G937" s="20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</row>
    <row r="938" spans="2:23" ht="15.75" customHeight="1" x14ac:dyDescent="0.25">
      <c r="B938" s="20"/>
      <c r="C938" s="20"/>
      <c r="D938" s="20"/>
      <c r="E938" s="20"/>
      <c r="F938" s="20"/>
      <c r="G938" s="20"/>
      <c r="H938" s="158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</row>
    <row r="939" spans="2:23" ht="15.75" customHeight="1" x14ac:dyDescent="0.25">
      <c r="B939" s="20"/>
      <c r="C939" s="20"/>
      <c r="D939" s="20"/>
      <c r="E939" s="20"/>
      <c r="F939" s="20"/>
      <c r="G939" s="20"/>
      <c r="H939" s="158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</row>
    <row r="940" spans="2:23" ht="15.75" customHeight="1" x14ac:dyDescent="0.25">
      <c r="B940" s="20"/>
      <c r="C940" s="20"/>
      <c r="D940" s="20"/>
      <c r="E940" s="20"/>
      <c r="F940" s="20"/>
      <c r="G940" s="20"/>
      <c r="H940" s="158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</row>
    <row r="941" spans="2:23" ht="15.75" customHeight="1" x14ac:dyDescent="0.25">
      <c r="B941" s="20"/>
      <c r="C941" s="20"/>
      <c r="D941" s="20"/>
      <c r="E941" s="20"/>
      <c r="F941" s="20"/>
      <c r="G941" s="20"/>
      <c r="H941" s="158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</row>
    <row r="942" spans="2:23" ht="15.75" customHeight="1" x14ac:dyDescent="0.25">
      <c r="B942" s="20"/>
      <c r="C942" s="20"/>
      <c r="D942" s="20"/>
      <c r="E942" s="20"/>
      <c r="F942" s="20"/>
      <c r="G942" s="20"/>
      <c r="H942" s="158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</row>
    <row r="943" spans="2:23" ht="15.75" customHeight="1" x14ac:dyDescent="0.25">
      <c r="B943" s="20"/>
      <c r="C943" s="20"/>
      <c r="D943" s="20"/>
      <c r="E943" s="20"/>
      <c r="F943" s="20"/>
      <c r="G943" s="20"/>
      <c r="H943" s="158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</row>
    <row r="944" spans="2:23" ht="15.75" customHeight="1" x14ac:dyDescent="0.25">
      <c r="B944" s="20"/>
      <c r="C944" s="20"/>
      <c r="D944" s="20"/>
      <c r="E944" s="20"/>
      <c r="F944" s="20"/>
      <c r="G944" s="20"/>
      <c r="H944" s="158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</row>
    <row r="945" spans="2:23" ht="15.75" customHeight="1" x14ac:dyDescent="0.25">
      <c r="B945" s="20"/>
      <c r="C945" s="20"/>
      <c r="D945" s="20"/>
      <c r="E945" s="20"/>
      <c r="F945" s="20"/>
      <c r="G945" s="20"/>
      <c r="H945" s="158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</row>
    <row r="946" spans="2:23" ht="15.75" customHeight="1" x14ac:dyDescent="0.25">
      <c r="B946" s="20"/>
      <c r="C946" s="20"/>
      <c r="D946" s="20"/>
      <c r="E946" s="20"/>
      <c r="F946" s="20"/>
      <c r="G946" s="20"/>
      <c r="H946" s="158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</row>
    <row r="947" spans="2:23" ht="15.75" customHeight="1" x14ac:dyDescent="0.25">
      <c r="B947" s="20"/>
      <c r="C947" s="20"/>
      <c r="D947" s="20"/>
      <c r="E947" s="20"/>
      <c r="F947" s="20"/>
      <c r="G947" s="20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</row>
    <row r="948" spans="2:23" ht="15.75" customHeight="1" x14ac:dyDescent="0.25">
      <c r="B948" s="20"/>
      <c r="C948" s="20"/>
      <c r="D948" s="20"/>
      <c r="E948" s="20"/>
      <c r="F948" s="20"/>
      <c r="G948" s="20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</row>
    <row r="949" spans="2:23" ht="15.75" customHeight="1" x14ac:dyDescent="0.25">
      <c r="B949" s="20"/>
      <c r="C949" s="20"/>
      <c r="D949" s="20"/>
      <c r="E949" s="20"/>
      <c r="F949" s="20"/>
      <c r="G949" s="20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</row>
    <row r="950" spans="2:23" ht="15.75" customHeight="1" x14ac:dyDescent="0.25">
      <c r="B950" s="20"/>
      <c r="C950" s="20"/>
      <c r="D950" s="20"/>
      <c r="E950" s="20"/>
      <c r="F950" s="20"/>
      <c r="G950" s="20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</row>
    <row r="951" spans="2:23" ht="15.75" customHeight="1" x14ac:dyDescent="0.25">
      <c r="B951" s="20"/>
      <c r="C951" s="20"/>
      <c r="D951" s="20"/>
      <c r="E951" s="20"/>
      <c r="F951" s="20"/>
      <c r="G951" s="20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</row>
    <row r="952" spans="2:23" ht="15.75" customHeight="1" x14ac:dyDescent="0.25">
      <c r="B952" s="20"/>
      <c r="C952" s="20"/>
      <c r="D952" s="20"/>
      <c r="E952" s="20"/>
      <c r="F952" s="20"/>
      <c r="G952" s="20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</row>
    <row r="953" spans="2:23" ht="15.75" customHeight="1" x14ac:dyDescent="0.25">
      <c r="B953" s="20"/>
      <c r="C953" s="20"/>
      <c r="D953" s="20"/>
      <c r="E953" s="20"/>
      <c r="F953" s="20"/>
      <c r="G953" s="20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</row>
    <row r="954" spans="2:23" ht="15.75" customHeight="1" x14ac:dyDescent="0.25">
      <c r="B954" s="20"/>
      <c r="C954" s="20"/>
      <c r="D954" s="20"/>
      <c r="E954" s="20"/>
      <c r="F954" s="20"/>
      <c r="G954" s="20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</row>
    <row r="955" spans="2:23" ht="15.75" customHeight="1" x14ac:dyDescent="0.25">
      <c r="B955" s="20"/>
      <c r="C955" s="20"/>
      <c r="D955" s="20"/>
      <c r="E955" s="20"/>
      <c r="F955" s="20"/>
      <c r="G955" s="20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</row>
    <row r="956" spans="2:23" ht="15.75" customHeight="1" x14ac:dyDescent="0.25">
      <c r="B956" s="20"/>
      <c r="C956" s="20"/>
      <c r="D956" s="20"/>
      <c r="E956" s="20"/>
      <c r="F956" s="20"/>
      <c r="G956" s="20"/>
      <c r="H956" s="158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</row>
    <row r="957" spans="2:23" ht="15.75" customHeight="1" x14ac:dyDescent="0.25">
      <c r="B957" s="20"/>
      <c r="C957" s="20"/>
      <c r="D957" s="20"/>
      <c r="E957" s="20"/>
      <c r="F957" s="20"/>
      <c r="G957" s="20"/>
      <c r="H957" s="158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</row>
    <row r="958" spans="2:23" ht="15.75" customHeight="1" x14ac:dyDescent="0.25">
      <c r="B958" s="20"/>
      <c r="C958" s="20"/>
      <c r="D958" s="20"/>
      <c r="E958" s="20"/>
      <c r="F958" s="20"/>
      <c r="G958" s="20"/>
      <c r="H958" s="158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</row>
    <row r="959" spans="2:23" ht="15.75" customHeight="1" x14ac:dyDescent="0.25">
      <c r="B959" s="20"/>
      <c r="C959" s="20"/>
      <c r="D959" s="20"/>
      <c r="E959" s="20"/>
      <c r="F959" s="20"/>
      <c r="G959" s="20"/>
      <c r="H959" s="158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</row>
    <row r="960" spans="2:23" ht="15.75" customHeight="1" x14ac:dyDescent="0.25">
      <c r="B960" s="20"/>
      <c r="C960" s="20"/>
      <c r="D960" s="20"/>
      <c r="E960" s="20"/>
      <c r="F960" s="20"/>
      <c r="G960" s="20"/>
      <c r="H960" s="158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</row>
    <row r="961" spans="2:23" ht="15.75" customHeight="1" x14ac:dyDescent="0.25">
      <c r="B961" s="20"/>
      <c r="C961" s="20"/>
      <c r="D961" s="20"/>
      <c r="E961" s="20"/>
      <c r="F961" s="20"/>
      <c r="G961" s="20"/>
      <c r="H961" s="158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</row>
    <row r="962" spans="2:23" ht="15.75" customHeight="1" x14ac:dyDescent="0.25">
      <c r="B962" s="20"/>
      <c r="C962" s="20"/>
      <c r="D962" s="20"/>
      <c r="E962" s="20"/>
      <c r="F962" s="20"/>
      <c r="G962" s="20"/>
      <c r="H962" s="158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</row>
    <row r="963" spans="2:23" ht="15.75" customHeight="1" x14ac:dyDescent="0.25">
      <c r="B963" s="20"/>
      <c r="C963" s="20"/>
      <c r="D963" s="20"/>
      <c r="E963" s="20"/>
      <c r="F963" s="20"/>
      <c r="G963" s="20"/>
      <c r="H963" s="158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</row>
    <row r="964" spans="2:23" ht="15.75" customHeight="1" x14ac:dyDescent="0.25">
      <c r="B964" s="20"/>
      <c r="C964" s="20"/>
      <c r="D964" s="20"/>
      <c r="E964" s="20"/>
      <c r="F964" s="20"/>
      <c r="G964" s="20"/>
      <c r="H964" s="158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</row>
    <row r="965" spans="2:23" ht="15.75" customHeight="1" x14ac:dyDescent="0.25">
      <c r="B965" s="20"/>
      <c r="C965" s="20"/>
      <c r="D965" s="20"/>
      <c r="E965" s="20"/>
      <c r="F965" s="20"/>
      <c r="G965" s="20"/>
      <c r="H965" s="158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</row>
    <row r="966" spans="2:23" ht="15.75" customHeight="1" x14ac:dyDescent="0.25">
      <c r="B966" s="20"/>
      <c r="C966" s="20"/>
      <c r="D966" s="20"/>
      <c r="E966" s="20"/>
      <c r="F966" s="20"/>
      <c r="G966" s="20"/>
      <c r="H966" s="158"/>
      <c r="I966" s="158"/>
      <c r="J966" s="158"/>
      <c r="K966" s="158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</row>
    <row r="967" spans="2:23" ht="15.75" customHeight="1" x14ac:dyDescent="0.25">
      <c r="B967" s="20"/>
      <c r="C967" s="20"/>
      <c r="D967" s="20"/>
      <c r="E967" s="20"/>
      <c r="F967" s="20"/>
      <c r="G967" s="20"/>
      <c r="H967" s="158"/>
      <c r="I967" s="158"/>
      <c r="J967" s="158"/>
      <c r="K967" s="158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</row>
    <row r="968" spans="2:23" ht="15.75" customHeight="1" x14ac:dyDescent="0.25">
      <c r="B968" s="20"/>
      <c r="C968" s="20"/>
      <c r="D968" s="20"/>
      <c r="E968" s="20"/>
      <c r="F968" s="20"/>
      <c r="G968" s="20"/>
      <c r="H968" s="158"/>
      <c r="I968" s="158"/>
      <c r="J968" s="158"/>
      <c r="K968" s="158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</row>
    <row r="969" spans="2:23" ht="15.75" customHeight="1" x14ac:dyDescent="0.25">
      <c r="B969" s="20"/>
      <c r="C969" s="20"/>
      <c r="D969" s="20"/>
      <c r="E969" s="20"/>
      <c r="F969" s="20"/>
      <c r="G969" s="20"/>
      <c r="H969" s="158"/>
      <c r="I969" s="158"/>
      <c r="J969" s="158"/>
      <c r="K969" s="158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</row>
    <row r="970" spans="2:23" ht="15.75" customHeight="1" x14ac:dyDescent="0.25">
      <c r="B970" s="20"/>
      <c r="C970" s="20"/>
      <c r="D970" s="20"/>
      <c r="E970" s="20"/>
      <c r="F970" s="20"/>
      <c r="G970" s="20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</row>
    <row r="971" spans="2:23" ht="15.75" customHeight="1" x14ac:dyDescent="0.25">
      <c r="B971" s="20"/>
      <c r="C971" s="20"/>
      <c r="D971" s="20"/>
      <c r="E971" s="20"/>
      <c r="F971" s="20"/>
      <c r="G971" s="20"/>
      <c r="H971" s="158"/>
      <c r="I971" s="158"/>
      <c r="J971" s="158"/>
      <c r="K971" s="158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  <c r="V971" s="158"/>
      <c r="W971" s="158"/>
    </row>
    <row r="972" spans="2:23" ht="15.75" customHeight="1" x14ac:dyDescent="0.25">
      <c r="B972" s="20"/>
      <c r="C972" s="20"/>
      <c r="D972" s="20"/>
      <c r="E972" s="20"/>
      <c r="F972" s="20"/>
      <c r="G972" s="20"/>
      <c r="H972" s="158"/>
      <c r="I972" s="158"/>
      <c r="J972" s="158"/>
      <c r="K972" s="158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  <c r="V972" s="158"/>
      <c r="W972" s="158"/>
    </row>
    <row r="973" spans="2:23" ht="15.75" customHeight="1" x14ac:dyDescent="0.25">
      <c r="B973" s="20"/>
      <c r="C973" s="20"/>
      <c r="D973" s="20"/>
      <c r="E973" s="20"/>
      <c r="F973" s="20"/>
      <c r="G973" s="20"/>
      <c r="H973" s="158"/>
      <c r="I973" s="158"/>
      <c r="J973" s="158"/>
      <c r="K973" s="158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  <c r="V973" s="158"/>
      <c r="W973" s="158"/>
    </row>
    <row r="974" spans="2:23" ht="15.75" customHeight="1" x14ac:dyDescent="0.25">
      <c r="B974" s="20"/>
      <c r="C974" s="20"/>
      <c r="D974" s="20"/>
      <c r="E974" s="20"/>
      <c r="F974" s="20"/>
      <c r="G974" s="20"/>
      <c r="H974" s="158"/>
      <c r="I974" s="158"/>
      <c r="J974" s="158"/>
      <c r="K974" s="158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  <c r="V974" s="158"/>
      <c r="W974" s="158"/>
    </row>
    <row r="975" spans="2:23" ht="15.75" customHeight="1" x14ac:dyDescent="0.25">
      <c r="B975" s="20"/>
      <c r="C975" s="20"/>
      <c r="D975" s="20"/>
      <c r="E975" s="20"/>
      <c r="F975" s="20"/>
      <c r="G975" s="20"/>
      <c r="H975" s="158"/>
      <c r="I975" s="158"/>
      <c r="J975" s="158"/>
      <c r="K975" s="158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  <c r="V975" s="158"/>
      <c r="W975" s="158"/>
    </row>
    <row r="976" spans="2:23" ht="15.75" customHeight="1" x14ac:dyDescent="0.25">
      <c r="B976" s="20"/>
      <c r="C976" s="20"/>
      <c r="D976" s="20"/>
      <c r="E976" s="20"/>
      <c r="F976" s="20"/>
      <c r="G976" s="20"/>
      <c r="H976" s="158"/>
      <c r="I976" s="158"/>
      <c r="J976" s="158"/>
      <c r="K976" s="158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  <c r="V976" s="158"/>
      <c r="W976" s="158"/>
    </row>
    <row r="977" spans="2:23" ht="15.75" customHeight="1" x14ac:dyDescent="0.25">
      <c r="B977" s="20"/>
      <c r="C977" s="20"/>
      <c r="D977" s="20"/>
      <c r="E977" s="20"/>
      <c r="F977" s="20"/>
      <c r="G977" s="20"/>
      <c r="H977" s="158"/>
      <c r="I977" s="158"/>
      <c r="J977" s="158"/>
      <c r="K977" s="158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  <c r="V977" s="158"/>
      <c r="W977" s="158"/>
    </row>
    <row r="978" spans="2:23" ht="15.75" customHeight="1" x14ac:dyDescent="0.25">
      <c r="B978" s="20"/>
      <c r="C978" s="20"/>
      <c r="D978" s="20"/>
      <c r="E978" s="20"/>
      <c r="F978" s="20"/>
      <c r="G978" s="20"/>
      <c r="H978" s="158"/>
      <c r="I978" s="158"/>
      <c r="J978" s="158"/>
      <c r="K978" s="158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  <c r="V978" s="158"/>
      <c r="W978" s="158"/>
    </row>
    <row r="979" spans="2:23" ht="15.75" customHeight="1" x14ac:dyDescent="0.25">
      <c r="B979" s="20"/>
      <c r="C979" s="20"/>
      <c r="D979" s="20"/>
      <c r="E979" s="20"/>
      <c r="F979" s="20"/>
      <c r="G979" s="20"/>
      <c r="H979" s="158"/>
      <c r="I979" s="158"/>
      <c r="J979" s="158"/>
      <c r="K979" s="158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  <c r="V979" s="158"/>
      <c r="W979" s="158"/>
    </row>
    <row r="980" spans="2:23" ht="15.75" customHeight="1" x14ac:dyDescent="0.25">
      <c r="B980" s="20"/>
      <c r="C980" s="20"/>
      <c r="D980" s="20"/>
      <c r="E980" s="20"/>
      <c r="F980" s="20"/>
      <c r="G980" s="20"/>
      <c r="H980" s="158"/>
      <c r="I980" s="158"/>
      <c r="J980" s="158"/>
      <c r="K980" s="158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  <c r="V980" s="158"/>
      <c r="W980" s="158"/>
    </row>
    <row r="981" spans="2:23" ht="15.75" customHeight="1" x14ac:dyDescent="0.25">
      <c r="B981" s="20"/>
      <c r="C981" s="20"/>
      <c r="D981" s="20"/>
      <c r="E981" s="20"/>
      <c r="F981" s="20"/>
      <c r="G981" s="20"/>
      <c r="H981" s="158"/>
      <c r="I981" s="158"/>
      <c r="J981" s="158"/>
      <c r="K981" s="158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  <c r="V981" s="158"/>
      <c r="W981" s="158"/>
    </row>
    <row r="982" spans="2:23" ht="15.75" customHeight="1" x14ac:dyDescent="0.25">
      <c r="B982" s="20"/>
      <c r="C982" s="20"/>
      <c r="D982" s="20"/>
      <c r="E982" s="20"/>
      <c r="F982" s="20"/>
      <c r="G982" s="20"/>
      <c r="H982" s="158"/>
      <c r="I982" s="158"/>
      <c r="J982" s="158"/>
      <c r="K982" s="158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  <c r="V982" s="158"/>
      <c r="W982" s="158"/>
    </row>
    <row r="983" spans="2:23" ht="15.75" customHeight="1" x14ac:dyDescent="0.25">
      <c r="B983" s="20"/>
      <c r="C983" s="20"/>
      <c r="D983" s="20"/>
      <c r="E983" s="20"/>
      <c r="F983" s="20"/>
      <c r="G983" s="20"/>
      <c r="H983" s="158"/>
      <c r="I983" s="158"/>
      <c r="J983" s="158"/>
      <c r="K983" s="158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  <c r="V983" s="158"/>
      <c r="W983" s="158"/>
    </row>
    <row r="984" spans="2:23" ht="15.75" customHeight="1" x14ac:dyDescent="0.25">
      <c r="B984" s="20"/>
      <c r="C984" s="20"/>
      <c r="D984" s="20"/>
      <c r="E984" s="20"/>
      <c r="F984" s="20"/>
      <c r="G984" s="20"/>
      <c r="H984" s="158"/>
      <c r="I984" s="158"/>
      <c r="J984" s="158"/>
      <c r="K984" s="158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  <c r="V984" s="158"/>
      <c r="W984" s="158"/>
    </row>
    <row r="985" spans="2:23" ht="15.75" customHeight="1" x14ac:dyDescent="0.25">
      <c r="B985" s="20"/>
      <c r="C985" s="20"/>
      <c r="D985" s="20"/>
      <c r="E985" s="20"/>
      <c r="F985" s="20"/>
      <c r="G985" s="20"/>
      <c r="H985" s="158"/>
      <c r="I985" s="158"/>
      <c r="J985" s="158"/>
      <c r="K985" s="158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  <c r="V985" s="158"/>
      <c r="W985" s="158"/>
    </row>
    <row r="986" spans="2:23" ht="15.75" customHeight="1" x14ac:dyDescent="0.25">
      <c r="B986" s="20"/>
      <c r="C986" s="20"/>
      <c r="D986" s="20"/>
      <c r="E986" s="20"/>
      <c r="F986" s="20"/>
      <c r="G986" s="20"/>
      <c r="H986" s="158"/>
      <c r="I986" s="158"/>
      <c r="J986" s="158"/>
      <c r="K986" s="158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  <c r="V986" s="158"/>
      <c r="W986" s="158"/>
    </row>
    <row r="987" spans="2:23" ht="15.75" customHeight="1" x14ac:dyDescent="0.25">
      <c r="B987" s="20"/>
      <c r="C987" s="20"/>
      <c r="D987" s="20"/>
      <c r="E987" s="20"/>
      <c r="F987" s="20"/>
      <c r="G987" s="20"/>
      <c r="H987" s="158"/>
      <c r="I987" s="158"/>
      <c r="J987" s="158"/>
      <c r="K987" s="158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  <c r="V987" s="158"/>
      <c r="W987" s="158"/>
    </row>
    <row r="988" spans="2:23" ht="15.75" customHeight="1" x14ac:dyDescent="0.25">
      <c r="B988" s="20"/>
      <c r="C988" s="20"/>
      <c r="D988" s="20"/>
      <c r="E988" s="20"/>
      <c r="F988" s="20"/>
      <c r="G988" s="20"/>
      <c r="H988" s="158"/>
      <c r="I988" s="158"/>
      <c r="J988" s="158"/>
      <c r="K988" s="158"/>
      <c r="L988" s="158"/>
      <c r="M988" s="158"/>
      <c r="N988" s="158"/>
      <c r="O988" s="158"/>
      <c r="P988" s="158"/>
      <c r="Q988" s="158"/>
      <c r="R988" s="158"/>
      <c r="S988" s="158"/>
      <c r="T988" s="158"/>
      <c r="U988" s="158"/>
      <c r="V988" s="158"/>
      <c r="W988" s="158"/>
    </row>
    <row r="989" spans="2:23" ht="15.75" customHeight="1" x14ac:dyDescent="0.25">
      <c r="B989" s="20"/>
      <c r="C989" s="20"/>
      <c r="D989" s="20"/>
      <c r="E989" s="20"/>
      <c r="F989" s="20"/>
      <c r="G989" s="20"/>
      <c r="H989" s="158"/>
      <c r="I989" s="158"/>
      <c r="J989" s="158"/>
      <c r="K989" s="158"/>
      <c r="L989" s="158"/>
      <c r="M989" s="158"/>
      <c r="N989" s="158"/>
      <c r="O989" s="158"/>
      <c r="P989" s="158"/>
      <c r="Q989" s="158"/>
      <c r="R989" s="158"/>
      <c r="S989" s="158"/>
      <c r="T989" s="158"/>
      <c r="U989" s="158"/>
      <c r="V989" s="158"/>
      <c r="W989" s="158"/>
    </row>
    <row r="990" spans="2:23" ht="15.75" customHeight="1" x14ac:dyDescent="0.25">
      <c r="B990" s="20"/>
      <c r="C990" s="20"/>
      <c r="D990" s="20"/>
      <c r="E990" s="20"/>
      <c r="F990" s="20"/>
      <c r="G990" s="20"/>
      <c r="H990" s="158"/>
      <c r="I990" s="158"/>
      <c r="J990" s="158"/>
      <c r="K990" s="158"/>
      <c r="L990" s="158"/>
      <c r="M990" s="158"/>
      <c r="N990" s="158"/>
      <c r="O990" s="158"/>
      <c r="P990" s="158"/>
      <c r="Q990" s="158"/>
      <c r="R990" s="158"/>
      <c r="S990" s="158"/>
      <c r="T990" s="158"/>
      <c r="U990" s="158"/>
      <c r="V990" s="158"/>
      <c r="W990" s="158"/>
    </row>
    <row r="991" spans="2:23" ht="15.75" customHeight="1" x14ac:dyDescent="0.25">
      <c r="B991" s="20"/>
      <c r="C991" s="20"/>
      <c r="D991" s="20"/>
      <c r="E991" s="20"/>
      <c r="F991" s="20"/>
      <c r="G991" s="20"/>
      <c r="H991" s="158"/>
      <c r="I991" s="158"/>
      <c r="J991" s="158"/>
      <c r="K991" s="158"/>
      <c r="L991" s="158"/>
      <c r="M991" s="158"/>
      <c r="N991" s="158"/>
      <c r="O991" s="158"/>
      <c r="P991" s="158"/>
      <c r="Q991" s="158"/>
      <c r="R991" s="158"/>
      <c r="S991" s="158"/>
      <c r="T991" s="158"/>
      <c r="U991" s="158"/>
      <c r="V991" s="158"/>
      <c r="W991" s="158"/>
    </row>
    <row r="992" spans="2:23" ht="15.75" customHeight="1" x14ac:dyDescent="0.25">
      <c r="B992" s="20"/>
      <c r="C992" s="20"/>
      <c r="D992" s="20"/>
      <c r="E992" s="20"/>
      <c r="F992" s="20"/>
      <c r="G992" s="20"/>
      <c r="H992" s="158"/>
      <c r="I992" s="158"/>
      <c r="J992" s="158"/>
      <c r="K992" s="158"/>
      <c r="L992" s="158"/>
      <c r="M992" s="158"/>
      <c r="N992" s="158"/>
      <c r="O992" s="158"/>
      <c r="P992" s="158"/>
      <c r="Q992" s="158"/>
      <c r="R992" s="158"/>
      <c r="S992" s="158"/>
      <c r="T992" s="158"/>
      <c r="U992" s="158"/>
      <c r="V992" s="158"/>
      <c r="W992" s="158"/>
    </row>
    <row r="993" spans="2:23" ht="15.75" customHeight="1" x14ac:dyDescent="0.25">
      <c r="B993" s="20"/>
      <c r="C993" s="20"/>
      <c r="D993" s="20"/>
      <c r="E993" s="20"/>
      <c r="F993" s="20"/>
      <c r="G993" s="20"/>
      <c r="H993" s="158"/>
      <c r="I993" s="158"/>
      <c r="J993" s="158"/>
      <c r="K993" s="158"/>
      <c r="L993" s="158"/>
      <c r="M993" s="158"/>
      <c r="N993" s="158"/>
      <c r="O993" s="158"/>
      <c r="P993" s="158"/>
      <c r="Q993" s="158"/>
      <c r="R993" s="158"/>
      <c r="S993" s="158"/>
      <c r="T993" s="158"/>
      <c r="U993" s="158"/>
      <c r="V993" s="158"/>
      <c r="W993" s="158"/>
    </row>
    <row r="994" spans="2:23" ht="15.75" customHeight="1" x14ac:dyDescent="0.25">
      <c r="B994" s="20"/>
      <c r="C994" s="20"/>
      <c r="D994" s="20"/>
      <c r="E994" s="20"/>
      <c r="F994" s="20"/>
      <c r="G994" s="20"/>
      <c r="H994" s="158"/>
      <c r="I994" s="158"/>
      <c r="J994" s="158"/>
      <c r="K994" s="158"/>
      <c r="L994" s="158"/>
      <c r="M994" s="158"/>
      <c r="N994" s="158"/>
      <c r="O994" s="158"/>
      <c r="P994" s="158"/>
      <c r="Q994" s="158"/>
      <c r="R994" s="158"/>
      <c r="S994" s="158"/>
      <c r="T994" s="158"/>
      <c r="U994" s="158"/>
      <c r="V994" s="158"/>
      <c r="W994" s="158"/>
    </row>
    <row r="995" spans="2:23" ht="15.75" customHeight="1" x14ac:dyDescent="0.25">
      <c r="B995" s="20"/>
      <c r="C995" s="20"/>
      <c r="D995" s="20"/>
      <c r="E995" s="20"/>
      <c r="F995" s="20"/>
      <c r="G995" s="20"/>
      <c r="H995" s="158"/>
      <c r="I995" s="158"/>
      <c r="J995" s="158"/>
      <c r="K995" s="158"/>
      <c r="L995" s="158"/>
      <c r="M995" s="158"/>
      <c r="N995" s="158"/>
      <c r="O995" s="158"/>
      <c r="P995" s="158"/>
      <c r="Q995" s="158"/>
      <c r="R995" s="158"/>
      <c r="S995" s="158"/>
      <c r="T995" s="158"/>
      <c r="U995" s="158"/>
      <c r="V995" s="158"/>
      <c r="W995" s="158"/>
    </row>
    <row r="996" spans="2:23" ht="15.75" customHeight="1" x14ac:dyDescent="0.25">
      <c r="B996" s="20"/>
      <c r="C996" s="20"/>
      <c r="D996" s="20"/>
      <c r="E996" s="20"/>
      <c r="F996" s="20"/>
      <c r="G996" s="20"/>
      <c r="H996" s="158"/>
      <c r="I996" s="158"/>
      <c r="J996" s="158"/>
      <c r="K996" s="158"/>
      <c r="L996" s="158"/>
      <c r="M996" s="158"/>
      <c r="N996" s="158"/>
      <c r="O996" s="158"/>
      <c r="P996" s="158"/>
      <c r="Q996" s="158"/>
      <c r="R996" s="158"/>
      <c r="S996" s="158"/>
      <c r="T996" s="158"/>
      <c r="U996" s="158"/>
      <c r="V996" s="158"/>
      <c r="W996" s="158"/>
    </row>
    <row r="997" spans="2:23" ht="15.75" customHeight="1" x14ac:dyDescent="0.25">
      <c r="B997" s="20"/>
      <c r="C997" s="20"/>
      <c r="D997" s="20"/>
      <c r="E997" s="20"/>
      <c r="F997" s="20"/>
      <c r="G997" s="20"/>
      <c r="H997" s="158"/>
      <c r="I997" s="158"/>
      <c r="J997" s="158"/>
      <c r="K997" s="158"/>
      <c r="L997" s="158"/>
      <c r="M997" s="158"/>
      <c r="N997" s="158"/>
      <c r="O997" s="158"/>
      <c r="P997" s="158"/>
      <c r="Q997" s="158"/>
      <c r="R997" s="158"/>
      <c r="S997" s="158"/>
      <c r="T997" s="158"/>
      <c r="U997" s="158"/>
      <c r="V997" s="158"/>
      <c r="W997" s="158"/>
    </row>
    <row r="998" spans="2:23" ht="15.75" customHeight="1" x14ac:dyDescent="0.25">
      <c r="B998" s="20"/>
      <c r="C998" s="20"/>
      <c r="D998" s="20"/>
      <c r="E998" s="20"/>
      <c r="F998" s="20"/>
      <c r="G998" s="20"/>
      <c r="H998" s="158"/>
      <c r="I998" s="158"/>
      <c r="J998" s="158"/>
      <c r="K998" s="158"/>
      <c r="L998" s="158"/>
      <c r="M998" s="158"/>
      <c r="N998" s="158"/>
      <c r="O998" s="158"/>
      <c r="P998" s="158"/>
      <c r="Q998" s="158"/>
      <c r="R998" s="158"/>
      <c r="S998" s="158"/>
      <c r="T998" s="158"/>
      <c r="U998" s="158"/>
      <c r="V998" s="158"/>
      <c r="W998" s="158"/>
    </row>
    <row r="999" spans="2:23" ht="15.75" customHeight="1" x14ac:dyDescent="0.25">
      <c r="B999" s="20"/>
      <c r="C999" s="20"/>
      <c r="D999" s="20"/>
      <c r="E999" s="20"/>
      <c r="F999" s="20"/>
      <c r="G999" s="20"/>
      <c r="H999" s="158"/>
      <c r="I999" s="158"/>
      <c r="J999" s="158"/>
      <c r="K999" s="158"/>
      <c r="L999" s="158"/>
      <c r="M999" s="158"/>
      <c r="N999" s="158"/>
      <c r="O999" s="158"/>
      <c r="P999" s="158"/>
      <c r="Q999" s="158"/>
      <c r="R999" s="158"/>
      <c r="S999" s="158"/>
      <c r="T999" s="158"/>
      <c r="U999" s="158"/>
      <c r="V999" s="158"/>
      <c r="W999" s="158"/>
    </row>
    <row r="1000" spans="2:23" ht="15.75" customHeight="1" x14ac:dyDescent="0.25">
      <c r="B1000" s="20"/>
      <c r="C1000" s="20"/>
      <c r="D1000" s="20"/>
      <c r="E1000" s="20"/>
      <c r="F1000" s="20"/>
      <c r="G1000" s="20"/>
      <c r="H1000" s="158"/>
      <c r="I1000" s="158"/>
      <c r="J1000" s="158"/>
      <c r="K1000" s="158"/>
      <c r="L1000" s="158"/>
      <c r="M1000" s="158"/>
      <c r="N1000" s="158"/>
      <c r="O1000" s="158"/>
      <c r="P1000" s="158"/>
      <c r="Q1000" s="158"/>
      <c r="R1000" s="158"/>
      <c r="S1000" s="158"/>
      <c r="T1000" s="158"/>
      <c r="U1000" s="158"/>
      <c r="V1000" s="158"/>
      <c r="W1000" s="158"/>
    </row>
  </sheetData>
  <mergeCells count="7">
    <mergeCell ref="X5:X6"/>
    <mergeCell ref="AE5:AE6"/>
    <mergeCell ref="A6:A55"/>
    <mergeCell ref="J6:J95"/>
    <mergeCell ref="AG6:AG97"/>
    <mergeCell ref="X7:X52"/>
    <mergeCell ref="X53:X98"/>
  </mergeCells>
  <pageMargins left="0.39370078740157477" right="0.39370078740157477" top="0.68897637795275579" bottom="0.68897637795275579" header="0" footer="0"/>
  <pageSetup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8"/>
  <sheetViews>
    <sheetView workbookViewId="0">
      <selection activeCell="Q1" sqref="Q1"/>
    </sheetView>
  </sheetViews>
  <sheetFormatPr defaultColWidth="14.42578125" defaultRowHeight="15" customHeight="1" x14ac:dyDescent="0.25"/>
  <cols>
    <col min="1" max="1" width="3.140625" customWidth="1"/>
    <col min="2" max="2" width="20.42578125" customWidth="1"/>
    <col min="3" max="3" width="25" customWidth="1"/>
    <col min="4" max="4" width="6.42578125" customWidth="1"/>
    <col min="5" max="5" width="4.28515625" customWidth="1"/>
    <col min="6" max="7" width="7" hidden="1" customWidth="1"/>
    <col min="8" max="8" width="5.85546875" customWidth="1"/>
    <col min="9" max="9" width="4.140625" customWidth="1"/>
    <col min="10" max="10" width="5.85546875" customWidth="1"/>
    <col min="11" max="11" width="4.140625" customWidth="1"/>
    <col min="12" max="12" width="5.85546875" customWidth="1"/>
    <col min="13" max="13" width="4.140625" customWidth="1"/>
    <col min="14" max="16" width="3.140625" hidden="1" customWidth="1"/>
    <col min="17" max="17" width="8.7109375" customWidth="1"/>
    <col min="18" max="20" width="6.42578125" hidden="1" customWidth="1"/>
    <col min="21" max="21" width="10.85546875" customWidth="1"/>
    <col min="22" max="22" width="3.85546875" customWidth="1"/>
    <col min="23" max="25" width="8.85546875" customWidth="1"/>
  </cols>
  <sheetData>
    <row r="1" spans="1:22" ht="57.75" customHeight="1" x14ac:dyDescent="0.25"/>
    <row r="2" spans="1:22" ht="15.75" x14ac:dyDescent="0.25">
      <c r="A2" s="187" t="s">
        <v>171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9"/>
    </row>
    <row r="3" spans="1:22" ht="12.75" customHeight="1" x14ac:dyDescent="0.25">
      <c r="A3" s="190" t="s">
        <v>35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2"/>
    </row>
    <row r="4" spans="1:22" ht="15" customHeight="1" x14ac:dyDescent="0.25">
      <c r="A4" s="19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5"/>
    </row>
    <row r="5" spans="1:22" ht="4.5" customHeight="1" x14ac:dyDescent="0.25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8"/>
    </row>
    <row r="6" spans="1:22" ht="12" customHeight="1" x14ac:dyDescent="0.25">
      <c r="A6" s="183" t="s">
        <v>1</v>
      </c>
      <c r="B6" s="183" t="s">
        <v>2</v>
      </c>
      <c r="C6" s="183" t="s">
        <v>3</v>
      </c>
      <c r="D6" s="183" t="s">
        <v>4</v>
      </c>
      <c r="E6" s="183" t="s">
        <v>5</v>
      </c>
      <c r="F6" s="200" t="s">
        <v>6</v>
      </c>
      <c r="G6" s="201"/>
      <c r="H6" s="200" t="s">
        <v>7</v>
      </c>
      <c r="I6" s="201"/>
      <c r="J6" s="200" t="s">
        <v>8</v>
      </c>
      <c r="K6" s="201"/>
      <c r="L6" s="200" t="s">
        <v>9</v>
      </c>
      <c r="M6" s="201"/>
      <c r="N6" s="200" t="s">
        <v>10</v>
      </c>
      <c r="O6" s="202"/>
      <c r="P6" s="202"/>
      <c r="Q6" s="201"/>
      <c r="R6" s="200"/>
      <c r="S6" s="202"/>
      <c r="T6" s="204"/>
      <c r="U6" s="203" t="s">
        <v>12</v>
      </c>
      <c r="V6" s="183" t="s">
        <v>13</v>
      </c>
    </row>
    <row r="7" spans="1:22" ht="11.25" customHeight="1" x14ac:dyDescent="0.25">
      <c r="A7" s="184"/>
      <c r="B7" s="184"/>
      <c r="C7" s="184"/>
      <c r="D7" s="184"/>
      <c r="E7" s="184"/>
      <c r="F7" s="1" t="s">
        <v>14</v>
      </c>
      <c r="G7" s="186" t="s">
        <v>15</v>
      </c>
      <c r="H7" s="2" t="s">
        <v>14</v>
      </c>
      <c r="I7" s="186" t="s">
        <v>15</v>
      </c>
      <c r="J7" s="2" t="s">
        <v>14</v>
      </c>
      <c r="K7" s="186" t="s">
        <v>15</v>
      </c>
      <c r="L7" s="2" t="s">
        <v>14</v>
      </c>
      <c r="M7" s="186" t="s">
        <v>15</v>
      </c>
      <c r="N7" s="186" t="s">
        <v>16</v>
      </c>
      <c r="O7" s="186" t="s">
        <v>17</v>
      </c>
      <c r="P7" s="186" t="s">
        <v>18</v>
      </c>
      <c r="Q7" s="186" t="s">
        <v>36</v>
      </c>
      <c r="R7" s="186" t="s">
        <v>16</v>
      </c>
      <c r="S7" s="186" t="s">
        <v>17</v>
      </c>
      <c r="T7" s="186" t="s">
        <v>18</v>
      </c>
      <c r="U7" s="184"/>
      <c r="V7" s="184"/>
    </row>
    <row r="8" spans="1:22" ht="11.25" customHeight="1" x14ac:dyDescent="0.25">
      <c r="A8" s="185"/>
      <c r="B8" s="199"/>
      <c r="C8" s="185"/>
      <c r="D8" s="185"/>
      <c r="E8" s="185"/>
      <c r="F8" s="3" t="s">
        <v>20</v>
      </c>
      <c r="G8" s="185"/>
      <c r="H8" s="4" t="s">
        <v>21</v>
      </c>
      <c r="I8" s="185"/>
      <c r="J8" s="4" t="s">
        <v>37</v>
      </c>
      <c r="K8" s="185"/>
      <c r="L8" s="4" t="s">
        <v>22</v>
      </c>
      <c r="M8" s="185"/>
      <c r="N8" s="185"/>
      <c r="O8" s="185"/>
      <c r="P8" s="185"/>
      <c r="Q8" s="185"/>
      <c r="R8" s="185"/>
      <c r="S8" s="185"/>
      <c r="T8" s="185"/>
      <c r="U8" s="199"/>
      <c r="V8" s="199"/>
    </row>
    <row r="9" spans="1:22" x14ac:dyDescent="0.25">
      <c r="A9" s="5">
        <v>1</v>
      </c>
      <c r="B9" s="26" t="s">
        <v>38</v>
      </c>
      <c r="C9" s="6" t="s">
        <v>34</v>
      </c>
      <c r="D9" s="7">
        <v>2010</v>
      </c>
      <c r="E9" s="8">
        <f t="shared" ref="E9:E36" ca="1" si="0">IF(D9="","",YEAR(TODAY())-D9)</f>
        <v>15</v>
      </c>
      <c r="F9" s="9"/>
      <c r="G9" s="10">
        <f>IF(F9="",0,IF(E9=9,VLOOKUP(F9,TABELE_K!B$6:H$105,7,FALSE()),IF(E9=10,VLOOKUP(F9,TABELE_K!C$6:H$105,6,FALSE()),IF(E9=11,VLOOKUP(F9,TABELE_K!D$6:H$105,5,FALSE()),IF(E9=12,VLOOKUP(F9,TABELE_K!E$6:H$105,4,FALSE()),IF(E9=13,VLOOKUP(F9,TABELE_K!F$6:H$105,3,FALSE()),IF(E9=14,VLOOKUP(F9,TABELE_K!G$6:H$105,2,FALSE()),0)))))))</f>
        <v>0</v>
      </c>
      <c r="H9" s="11">
        <v>960</v>
      </c>
      <c r="I9" s="12">
        <f t="shared" ref="I9:I36" si="1">IF(H9="",0,INT(H9/MAX(H$9:H$34)*100))</f>
        <v>91</v>
      </c>
      <c r="J9" s="5">
        <v>1105</v>
      </c>
      <c r="K9" s="10">
        <f t="shared" ref="K9:K35" si="2">IF(J9="",0,INT(J9/MAX(J$9:J$36)*100))</f>
        <v>99</v>
      </c>
      <c r="L9" s="9">
        <v>1.8560000000000001</v>
      </c>
      <c r="M9" s="10">
        <f t="shared" ref="M9:M36" si="3">IF(L9="",0,INT(MIN(L$9:L$36)/L9*100))</f>
        <v>100</v>
      </c>
      <c r="N9" s="5"/>
      <c r="O9" s="5"/>
      <c r="P9" s="5"/>
      <c r="Q9" s="27">
        <v>94.97</v>
      </c>
      <c r="R9" s="5"/>
      <c r="S9" s="5"/>
      <c r="T9" s="5"/>
      <c r="U9" s="14">
        <f t="shared" ref="U9:U36" si="4">I9+K9+M9+Q9</f>
        <v>384.97</v>
      </c>
      <c r="V9" s="15">
        <f t="shared" ref="V9:V36" si="5">IF(U9=0," ",_xlfn.RANK.EQ(U9,U$9:U$22))</f>
        <v>1</v>
      </c>
    </row>
    <row r="10" spans="1:22" x14ac:dyDescent="0.25">
      <c r="A10" s="5">
        <v>2</v>
      </c>
      <c r="B10" s="16" t="s">
        <v>39</v>
      </c>
      <c r="C10" s="6" t="s">
        <v>24</v>
      </c>
      <c r="D10" s="7">
        <v>2011</v>
      </c>
      <c r="E10" s="8">
        <f t="shared" ca="1" si="0"/>
        <v>14</v>
      </c>
      <c r="F10" s="9"/>
      <c r="G10" s="10">
        <f>IF(F10="",0,IF(E10=9,VLOOKUP(F10,TABELE_K!B$6:H$105,7,FALSE()),IF(E10=10,VLOOKUP(F10,TABELE_K!C$6:H$105,6,FALSE()),IF(E10=11,VLOOKUP(F10,TABELE_K!D$6:H$105,5,FALSE()),IF(E10=12,VLOOKUP(F10,TABELE_K!E$6:H$105,4,FALSE()),IF(E10=13,VLOOKUP(F10,TABELE_K!F$6:H$105,3,FALSE()),IF(E10=14,VLOOKUP(F10,TABELE_K!G$6:H$105,2,FALSE()),0)))))))</f>
        <v>0</v>
      </c>
      <c r="H10" s="11">
        <v>1050</v>
      </c>
      <c r="I10" s="12">
        <f t="shared" si="1"/>
        <v>100</v>
      </c>
      <c r="J10" s="5">
        <v>1105</v>
      </c>
      <c r="K10" s="10">
        <f t="shared" si="2"/>
        <v>99</v>
      </c>
      <c r="L10" s="9">
        <v>2.0329999999999999</v>
      </c>
      <c r="M10" s="10">
        <f t="shared" si="3"/>
        <v>91</v>
      </c>
      <c r="N10" s="5"/>
      <c r="O10" s="5"/>
      <c r="P10" s="5"/>
      <c r="Q10" s="27">
        <v>85.32</v>
      </c>
      <c r="R10" s="5"/>
      <c r="S10" s="5"/>
      <c r="T10" s="5"/>
      <c r="U10" s="14">
        <f t="shared" si="4"/>
        <v>375.32</v>
      </c>
      <c r="V10" s="15">
        <f t="shared" si="5"/>
        <v>2</v>
      </c>
    </row>
    <row r="11" spans="1:22" x14ac:dyDescent="0.25">
      <c r="A11" s="5">
        <v>3</v>
      </c>
      <c r="B11" s="6" t="s">
        <v>40</v>
      </c>
      <c r="C11" s="6" t="s">
        <v>32</v>
      </c>
      <c r="D11" s="7">
        <v>2009</v>
      </c>
      <c r="E11" s="8">
        <f t="shared" ca="1" si="0"/>
        <v>16</v>
      </c>
      <c r="F11" s="9"/>
      <c r="G11" s="10">
        <f>IF(F11="",0,IF(E11=9,VLOOKUP(F11,TABELE_K!B$6:H$105,7,FALSE()),IF(E11=10,VLOOKUP(F11,TABELE_K!C$6:H$105,6,FALSE()),IF(E11=11,VLOOKUP(F11,TABELE_K!D$6:H$105,5,FALSE()),IF(E11=12,VLOOKUP(F11,TABELE_K!E$6:H$105,4,FALSE()),IF(E11=13,VLOOKUP(F11,TABELE_K!F$6:H$105,3,FALSE()),IF(E11=14,VLOOKUP(F11,TABELE_K!G$6:H$105,2,FALSE()),0)))))))</f>
        <v>0</v>
      </c>
      <c r="H11" s="22">
        <v>780</v>
      </c>
      <c r="I11" s="12">
        <f t="shared" si="1"/>
        <v>74</v>
      </c>
      <c r="J11" s="23">
        <v>1115</v>
      </c>
      <c r="K11" s="10">
        <f t="shared" si="2"/>
        <v>100</v>
      </c>
      <c r="L11" s="23">
        <v>1.9390000000000001</v>
      </c>
      <c r="M11" s="10">
        <f t="shared" si="3"/>
        <v>95</v>
      </c>
      <c r="N11" s="5"/>
      <c r="O11" s="5"/>
      <c r="P11" s="9"/>
      <c r="Q11" s="27">
        <v>97.2</v>
      </c>
      <c r="R11" s="5"/>
      <c r="S11" s="5"/>
      <c r="T11" s="9"/>
      <c r="U11" s="14">
        <f t="shared" si="4"/>
        <v>366.2</v>
      </c>
      <c r="V11" s="15">
        <f t="shared" si="5"/>
        <v>3</v>
      </c>
    </row>
    <row r="12" spans="1:22" x14ac:dyDescent="0.25">
      <c r="A12" s="5">
        <v>4</v>
      </c>
      <c r="B12" s="6" t="s">
        <v>41</v>
      </c>
      <c r="C12" s="6" t="s">
        <v>24</v>
      </c>
      <c r="D12" s="7">
        <v>2009</v>
      </c>
      <c r="E12" s="8">
        <f t="shared" ca="1" si="0"/>
        <v>16</v>
      </c>
      <c r="F12" s="9"/>
      <c r="G12" s="10">
        <f>IF(F12="",0,IF(E12=9,VLOOKUP(F12,TABELE_K!B$6:H$105,7,FALSE()),IF(E12=10,VLOOKUP(F12,TABELE_K!C$6:H$105,6,FALSE()),IF(E12=11,VLOOKUP(F12,TABELE_K!D$6:H$105,5,FALSE()),IF(E12=12,VLOOKUP(F12,TABELE_K!E$6:H$105,4,FALSE()),IF(E12=13,VLOOKUP(F12,TABELE_K!F$6:H$105,3,FALSE()),IF(E12=14,VLOOKUP(F12,TABELE_K!G$6:H$105,2,FALSE()),0)))))))</f>
        <v>0</v>
      </c>
      <c r="H12" s="22">
        <v>810</v>
      </c>
      <c r="I12" s="12">
        <f t="shared" si="1"/>
        <v>77</v>
      </c>
      <c r="J12" s="23">
        <v>1115</v>
      </c>
      <c r="K12" s="10">
        <f t="shared" si="2"/>
        <v>100</v>
      </c>
      <c r="L12" s="23">
        <v>2.089</v>
      </c>
      <c r="M12" s="10">
        <f t="shared" si="3"/>
        <v>88</v>
      </c>
      <c r="N12" s="5"/>
      <c r="O12" s="5"/>
      <c r="P12" s="9"/>
      <c r="Q12" s="27">
        <v>98.54</v>
      </c>
      <c r="R12" s="5"/>
      <c r="S12" s="5"/>
      <c r="T12" s="9"/>
      <c r="U12" s="14">
        <f t="shared" si="4"/>
        <v>363.54</v>
      </c>
      <c r="V12" s="15">
        <f t="shared" si="5"/>
        <v>4</v>
      </c>
    </row>
    <row r="13" spans="1:22" x14ac:dyDescent="0.25">
      <c r="A13" s="5">
        <v>5</v>
      </c>
      <c r="B13" s="6" t="s">
        <v>42</v>
      </c>
      <c r="C13" s="6" t="s">
        <v>32</v>
      </c>
      <c r="D13" s="7">
        <v>2010</v>
      </c>
      <c r="E13" s="8">
        <f t="shared" ca="1" si="0"/>
        <v>15</v>
      </c>
      <c r="F13" s="9"/>
      <c r="G13" s="10">
        <f>IF(F13="",0,IF(E13=9,VLOOKUP(F13,TABELE_K!B$6:H$105,7,FALSE()),IF(E13=10,VLOOKUP(F13,TABELE_K!C$6:H$105,6,FALSE()),IF(E13=11,VLOOKUP(F13,TABELE_K!D$6:H$105,5,FALSE()),IF(E13=12,VLOOKUP(F13,TABELE_K!E$6:H$105,4,FALSE()),IF(E13=13,VLOOKUP(F13,TABELE_K!F$6:H$105,3,FALSE()),IF(E13=14,VLOOKUP(F13,TABELE_K!G$6:H$105,2,FALSE()),0)))))))</f>
        <v>0</v>
      </c>
      <c r="H13" s="11">
        <v>1030</v>
      </c>
      <c r="I13" s="12">
        <f t="shared" si="1"/>
        <v>98</v>
      </c>
      <c r="J13" s="5">
        <v>920</v>
      </c>
      <c r="K13" s="10">
        <f t="shared" si="2"/>
        <v>82</v>
      </c>
      <c r="L13" s="9">
        <v>2.0369999999999999</v>
      </c>
      <c r="M13" s="10">
        <f t="shared" si="3"/>
        <v>91</v>
      </c>
      <c r="N13" s="5"/>
      <c r="O13" s="5"/>
      <c r="P13" s="5"/>
      <c r="Q13" s="27">
        <v>89.1</v>
      </c>
      <c r="R13" s="5"/>
      <c r="S13" s="5"/>
      <c r="T13" s="5"/>
      <c r="U13" s="14">
        <f t="shared" si="4"/>
        <v>360.1</v>
      </c>
      <c r="V13" s="15">
        <f t="shared" si="5"/>
        <v>5</v>
      </c>
    </row>
    <row r="14" spans="1:22" x14ac:dyDescent="0.25">
      <c r="A14" s="5">
        <v>6</v>
      </c>
      <c r="B14" s="6" t="s">
        <v>43</v>
      </c>
      <c r="C14" s="6" t="s">
        <v>32</v>
      </c>
      <c r="D14" s="7">
        <v>2010</v>
      </c>
      <c r="E14" s="8">
        <f t="shared" ca="1" si="0"/>
        <v>15</v>
      </c>
      <c r="F14" s="9"/>
      <c r="G14" s="10">
        <f>IF(F14="",0,IF(E14=9,VLOOKUP(F14,TABELE_K!B$6:H$105,7,FALSE()),IF(E14=10,VLOOKUP(F14,TABELE_K!C$6:H$105,6,FALSE()),IF(E14=11,VLOOKUP(F14,TABELE_K!D$6:H$105,5,FALSE()),IF(E14=12,VLOOKUP(F14,TABELE_K!E$6:H$105,4,FALSE()),IF(E14=13,VLOOKUP(F14,TABELE_K!F$6:H$105,3,FALSE()),IF(E14=14,VLOOKUP(F14,TABELE_K!G$6:H$105,2,FALSE()),0)))))))</f>
        <v>0</v>
      </c>
      <c r="H14" s="5">
        <v>720</v>
      </c>
      <c r="I14" s="12">
        <f t="shared" si="1"/>
        <v>68</v>
      </c>
      <c r="J14" s="5">
        <v>1110</v>
      </c>
      <c r="K14" s="10">
        <f t="shared" si="2"/>
        <v>99</v>
      </c>
      <c r="L14" s="5">
        <v>2.0089999999999999</v>
      </c>
      <c r="M14" s="10">
        <f t="shared" si="3"/>
        <v>92</v>
      </c>
      <c r="N14" s="5"/>
      <c r="O14" s="5"/>
      <c r="P14" s="5"/>
      <c r="Q14" s="27">
        <v>82.46</v>
      </c>
      <c r="R14" s="5"/>
      <c r="S14" s="5"/>
      <c r="T14" s="5"/>
      <c r="U14" s="14">
        <f t="shared" si="4"/>
        <v>341.46</v>
      </c>
      <c r="V14" s="15">
        <f t="shared" si="5"/>
        <v>6</v>
      </c>
    </row>
    <row r="15" spans="1:22" x14ac:dyDescent="0.25">
      <c r="A15" s="5">
        <v>7</v>
      </c>
      <c r="B15" s="6" t="s">
        <v>44</v>
      </c>
      <c r="C15" s="6" t="s">
        <v>24</v>
      </c>
      <c r="D15" s="7">
        <v>2009</v>
      </c>
      <c r="E15" s="8">
        <f t="shared" ca="1" si="0"/>
        <v>16</v>
      </c>
      <c r="F15" s="9"/>
      <c r="G15" s="10">
        <f>IF(F15="",0,IF(E15=9,VLOOKUP(F15,TABELE_K!B$6:H$105,7,FALSE()),IF(E15=10,VLOOKUP(F15,TABELE_K!C$6:H$105,6,FALSE()),IF(E15=11,VLOOKUP(F15,TABELE_K!D$6:H$105,5,FALSE()),IF(E15=12,VLOOKUP(F15,TABELE_K!E$6:H$105,4,FALSE()),IF(E15=13,VLOOKUP(F15,TABELE_K!F$6:H$105,3,FALSE()),IF(E15=14,VLOOKUP(F15,TABELE_K!G$6:H$105,2,FALSE()),0)))))))</f>
        <v>0</v>
      </c>
      <c r="H15" s="22">
        <v>640</v>
      </c>
      <c r="I15" s="12">
        <f t="shared" si="1"/>
        <v>60</v>
      </c>
      <c r="J15" s="23">
        <v>1075</v>
      </c>
      <c r="K15" s="10">
        <f t="shared" si="2"/>
        <v>96</v>
      </c>
      <c r="L15" s="23">
        <v>2.0659999999999998</v>
      </c>
      <c r="M15" s="10">
        <f t="shared" si="3"/>
        <v>89</v>
      </c>
      <c r="N15" s="5"/>
      <c r="O15" s="5"/>
      <c r="P15" s="5"/>
      <c r="Q15" s="27">
        <v>94.11</v>
      </c>
      <c r="R15" s="5"/>
      <c r="S15" s="5"/>
      <c r="T15" s="5"/>
      <c r="U15" s="14">
        <f t="shared" si="4"/>
        <v>339.11</v>
      </c>
      <c r="V15" s="15">
        <f t="shared" si="5"/>
        <v>7</v>
      </c>
    </row>
    <row r="16" spans="1:22" x14ac:dyDescent="0.25">
      <c r="A16" s="5">
        <v>8</v>
      </c>
      <c r="B16" s="6" t="s">
        <v>45</v>
      </c>
      <c r="C16" s="6" t="s">
        <v>32</v>
      </c>
      <c r="D16" s="7">
        <v>2008</v>
      </c>
      <c r="E16" s="8">
        <f t="shared" ca="1" si="0"/>
        <v>17</v>
      </c>
      <c r="F16" s="9"/>
      <c r="G16" s="10">
        <f>IF(F16="",0,IF(E16=9,VLOOKUP(F16,TABELE_K!B$6:H$105,7,FALSE()),IF(E16=10,VLOOKUP(F16,TABELE_K!C$6:H$105,6,FALSE()),IF(E16=11,VLOOKUP(F16,TABELE_K!D$6:H$105,5,FALSE()),IF(E16=12,VLOOKUP(F16,TABELE_K!E$6:H$105,4,FALSE()),IF(E16=13,VLOOKUP(F16,TABELE_K!F$6:H$105,3,FALSE()),IF(E16=14,VLOOKUP(F16,TABELE_K!G$6:H$105,2,FALSE()),0)))))))</f>
        <v>0</v>
      </c>
      <c r="H16" s="28">
        <v>620</v>
      </c>
      <c r="I16" s="12">
        <f t="shared" si="1"/>
        <v>59</v>
      </c>
      <c r="J16" s="20">
        <v>845</v>
      </c>
      <c r="K16" s="10">
        <f t="shared" si="2"/>
        <v>75</v>
      </c>
      <c r="L16" s="20">
        <v>2.105</v>
      </c>
      <c r="M16" s="10">
        <f t="shared" si="3"/>
        <v>88</v>
      </c>
      <c r="N16" s="21"/>
      <c r="O16" s="21"/>
      <c r="P16" s="20"/>
      <c r="Q16" s="27">
        <v>95.64</v>
      </c>
      <c r="R16" s="21"/>
      <c r="S16" s="21"/>
      <c r="T16" s="20"/>
      <c r="U16" s="14">
        <f t="shared" si="4"/>
        <v>317.64</v>
      </c>
      <c r="V16" s="15">
        <f t="shared" si="5"/>
        <v>8</v>
      </c>
    </row>
    <row r="17" spans="1:22" x14ac:dyDescent="0.25">
      <c r="A17" s="5">
        <v>9</v>
      </c>
      <c r="B17" s="6" t="s">
        <v>46</v>
      </c>
      <c r="C17" s="29" t="s">
        <v>32</v>
      </c>
      <c r="D17" s="5">
        <v>2012</v>
      </c>
      <c r="E17" s="8">
        <f t="shared" ca="1" si="0"/>
        <v>13</v>
      </c>
      <c r="F17" s="9"/>
      <c r="G17" s="10">
        <f>IF(F17="",0,IF(E17=9,VLOOKUP(F17,TABELE_K!B$6:H$105,7,FALSE()),IF(E17=10,VLOOKUP(F17,TABELE_K!C$6:H$105,6,FALSE()),IF(E17=11,VLOOKUP(F17,TABELE_K!D$6:H$105,5,FALSE()),IF(E17=12,VLOOKUP(F17,TABELE_K!E$6:H$105,4,FALSE()),IF(E17=13,VLOOKUP(F17,TABELE_K!F$6:H$105,3,FALSE()),IF(E17=14,VLOOKUP(F17,TABELE_K!G$6:H$105,2,FALSE()),0)))))))</f>
        <v>0</v>
      </c>
      <c r="H17" s="11">
        <v>670</v>
      </c>
      <c r="I17" s="12">
        <f t="shared" si="1"/>
        <v>63</v>
      </c>
      <c r="J17" s="5">
        <v>900</v>
      </c>
      <c r="K17" s="10">
        <f t="shared" si="2"/>
        <v>80</v>
      </c>
      <c r="L17" s="9">
        <v>2.085</v>
      </c>
      <c r="M17" s="10">
        <f t="shared" si="3"/>
        <v>89</v>
      </c>
      <c r="N17" s="5"/>
      <c r="O17" s="5"/>
      <c r="P17" s="5"/>
      <c r="Q17" s="30">
        <v>52.08</v>
      </c>
      <c r="R17" s="5"/>
      <c r="S17" s="5"/>
      <c r="T17" s="5"/>
      <c r="U17" s="14">
        <f t="shared" si="4"/>
        <v>284.08</v>
      </c>
      <c r="V17" s="15">
        <f t="shared" si="5"/>
        <v>9</v>
      </c>
    </row>
    <row r="18" spans="1:22" x14ac:dyDescent="0.25">
      <c r="A18" s="5">
        <v>10</v>
      </c>
      <c r="B18" s="6" t="s">
        <v>47</v>
      </c>
      <c r="C18" s="6" t="s">
        <v>24</v>
      </c>
      <c r="D18" s="7">
        <v>2012</v>
      </c>
      <c r="E18" s="8">
        <f t="shared" ca="1" si="0"/>
        <v>13</v>
      </c>
      <c r="F18" s="9"/>
      <c r="G18" s="10">
        <f>IF(F18="",0,IF(E18=9,VLOOKUP(F18,TABELE_K!B$6:H$105,7,FALSE()),IF(E18=10,VLOOKUP(F18,TABELE_K!C$6:H$105,6,FALSE()),IF(E18=11,VLOOKUP(F18,TABELE_K!D$6:H$105,5,FALSE()),IF(E18=12,VLOOKUP(F18,TABELE_K!E$6:H$105,4,FALSE()),IF(E18=13,VLOOKUP(F18,TABELE_K!F$6:H$105,3,FALSE()),IF(E18=14,VLOOKUP(F18,TABELE_K!G$6:H$105,2,FALSE()),0)))))))</f>
        <v>0</v>
      </c>
      <c r="H18" s="11">
        <v>680</v>
      </c>
      <c r="I18" s="12">
        <f t="shared" si="1"/>
        <v>64</v>
      </c>
      <c r="J18" s="5">
        <v>980</v>
      </c>
      <c r="K18" s="10">
        <f t="shared" si="2"/>
        <v>87</v>
      </c>
      <c r="L18" s="9">
        <v>2.19</v>
      </c>
      <c r="M18" s="10">
        <f t="shared" si="3"/>
        <v>84</v>
      </c>
      <c r="N18" s="5"/>
      <c r="O18" s="5"/>
      <c r="P18" s="5"/>
      <c r="Q18" s="27">
        <v>44.14</v>
      </c>
      <c r="R18" s="5"/>
      <c r="S18" s="5"/>
      <c r="T18" s="5"/>
      <c r="U18" s="14">
        <f t="shared" si="4"/>
        <v>279.14</v>
      </c>
      <c r="V18" s="15">
        <f t="shared" si="5"/>
        <v>10</v>
      </c>
    </row>
    <row r="19" spans="1:22" x14ac:dyDescent="0.25">
      <c r="A19" s="5">
        <v>11</v>
      </c>
      <c r="B19" s="6" t="s">
        <v>48</v>
      </c>
      <c r="C19" s="6" t="s">
        <v>32</v>
      </c>
      <c r="D19" s="7">
        <v>2010</v>
      </c>
      <c r="E19" s="8">
        <f t="shared" ca="1" si="0"/>
        <v>15</v>
      </c>
      <c r="F19" s="9"/>
      <c r="G19" s="10">
        <f>IF(F19="",0,IF(E19=9,VLOOKUP(F19,TABELE_K!B$6:H$105,7,FALSE()),IF(E19=10,VLOOKUP(F19,TABELE_K!C$6:H$105,6,FALSE()),IF(E19=11,VLOOKUP(F19,TABELE_K!D$6:H$105,5,FALSE()),IF(E19=12,VLOOKUP(F19,TABELE_K!E$6:H$105,4,FALSE()),IF(E19=13,VLOOKUP(F19,TABELE_K!F$6:H$105,3,FALSE()),IF(E19=14,VLOOKUP(F19,TABELE_K!G$6:H$105,2,FALSE()),0)))))))</f>
        <v>0</v>
      </c>
      <c r="H19" s="11">
        <v>480</v>
      </c>
      <c r="I19" s="12">
        <f t="shared" si="1"/>
        <v>45</v>
      </c>
      <c r="J19" s="5">
        <v>840</v>
      </c>
      <c r="K19" s="10">
        <f t="shared" si="2"/>
        <v>75</v>
      </c>
      <c r="L19" s="9">
        <v>2.242</v>
      </c>
      <c r="M19" s="10">
        <f t="shared" si="3"/>
        <v>82</v>
      </c>
      <c r="N19" s="5"/>
      <c r="O19" s="5"/>
      <c r="P19" s="5"/>
      <c r="Q19" s="27">
        <v>65.64</v>
      </c>
      <c r="R19" s="5"/>
      <c r="S19" s="5"/>
      <c r="T19" s="5"/>
      <c r="U19" s="14">
        <f t="shared" si="4"/>
        <v>267.64</v>
      </c>
      <c r="V19" s="15">
        <f t="shared" si="5"/>
        <v>11</v>
      </c>
    </row>
    <row r="20" spans="1:22" ht="15.75" customHeight="1" x14ac:dyDescent="0.25">
      <c r="A20" s="5">
        <v>12</v>
      </c>
      <c r="B20" s="6" t="s">
        <v>49</v>
      </c>
      <c r="C20" s="6" t="s">
        <v>34</v>
      </c>
      <c r="D20" s="7">
        <v>2012</v>
      </c>
      <c r="E20" s="8">
        <f t="shared" ca="1" si="0"/>
        <v>13</v>
      </c>
      <c r="F20" s="9"/>
      <c r="G20" s="10">
        <f>IF(F20="",0,IF(E20=9,VLOOKUP(F20,TABELE_K!B$6:H$105,7,FALSE()),IF(E20=10,VLOOKUP(F20,TABELE_K!C$6:H$105,6,FALSE()),IF(E20=11,VLOOKUP(F20,TABELE_K!D$6:H$105,5,FALSE()),IF(E20=12,VLOOKUP(F20,TABELE_K!E$6:H$105,4,FALSE()),IF(E20=13,VLOOKUP(F20,TABELE_K!F$6:H$105,3,FALSE()),IF(E20=14,VLOOKUP(F20,TABELE_K!G$6:H$105,2,FALSE()),0)))))))</f>
        <v>0</v>
      </c>
      <c r="H20" s="11">
        <v>660</v>
      </c>
      <c r="I20" s="12">
        <f t="shared" si="1"/>
        <v>62</v>
      </c>
      <c r="J20" s="5">
        <v>870</v>
      </c>
      <c r="K20" s="10">
        <f t="shared" si="2"/>
        <v>78</v>
      </c>
      <c r="L20" s="9">
        <v>2.177</v>
      </c>
      <c r="M20" s="10">
        <f t="shared" si="3"/>
        <v>85</v>
      </c>
      <c r="N20" s="5"/>
      <c r="O20" s="5"/>
      <c r="P20" s="5"/>
      <c r="Q20" s="27">
        <v>40.86</v>
      </c>
      <c r="R20" s="5"/>
      <c r="S20" s="5"/>
      <c r="T20" s="5"/>
      <c r="U20" s="14">
        <f t="shared" si="4"/>
        <v>265.86</v>
      </c>
      <c r="V20" s="15">
        <f t="shared" si="5"/>
        <v>12</v>
      </c>
    </row>
    <row r="21" spans="1:22" ht="15.75" hidden="1" customHeight="1" x14ac:dyDescent="0.25">
      <c r="A21" s="5">
        <v>15</v>
      </c>
      <c r="B21" s="6"/>
      <c r="C21" s="6"/>
      <c r="D21" s="7"/>
      <c r="E21" s="8" t="str">
        <f t="shared" ca="1" si="0"/>
        <v/>
      </c>
      <c r="F21" s="9"/>
      <c r="G21" s="10">
        <f>IF(F21="",0,IF(E21=9,VLOOKUP(F21,TABELE_K!B$6:H$105,7,FALSE()),IF(E21=10,VLOOKUP(F21,TABELE_K!C$6:H$105,6,FALSE()),IF(E21=11,VLOOKUP(F21,TABELE_K!D$6:H$105,5,FALSE()),IF(E21=12,VLOOKUP(F21,TABELE_K!E$6:H$105,4,FALSE()),IF(E21=13,VLOOKUP(F21,TABELE_K!F$6:H$105,3,FALSE()),IF(E21=14,VLOOKUP(F21,TABELE_K!G$6:H$105,2,FALSE()),0)))))))</f>
        <v>0</v>
      </c>
      <c r="H21" s="22"/>
      <c r="I21" s="12">
        <f t="shared" si="1"/>
        <v>0</v>
      </c>
      <c r="J21" s="5"/>
      <c r="K21" s="10">
        <f t="shared" si="2"/>
        <v>0</v>
      </c>
      <c r="L21" s="5"/>
      <c r="M21" s="10">
        <f t="shared" si="3"/>
        <v>0</v>
      </c>
      <c r="N21" s="5"/>
      <c r="O21" s="5"/>
      <c r="P21" s="5"/>
      <c r="Q21" s="10">
        <f t="shared" ref="Q21:Q36" si="6">SUM(N21:P21)</f>
        <v>0</v>
      </c>
      <c r="R21" s="5"/>
      <c r="S21" s="5"/>
      <c r="T21" s="5"/>
      <c r="U21" s="14">
        <f t="shared" si="4"/>
        <v>0</v>
      </c>
      <c r="V21" s="15" t="str">
        <f t="shared" si="5"/>
        <v xml:space="preserve"> </v>
      </c>
    </row>
    <row r="22" spans="1:22" ht="15.75" hidden="1" customHeight="1" x14ac:dyDescent="0.25">
      <c r="A22" s="5">
        <v>16</v>
      </c>
      <c r="B22" s="6"/>
      <c r="C22" s="6"/>
      <c r="D22" s="7"/>
      <c r="E22" s="8" t="str">
        <f t="shared" ca="1" si="0"/>
        <v/>
      </c>
      <c r="F22" s="7"/>
      <c r="G22" s="7"/>
      <c r="H22" s="7"/>
      <c r="I22" s="12">
        <f t="shared" si="1"/>
        <v>0</v>
      </c>
      <c r="J22" s="7"/>
      <c r="K22" s="10">
        <f t="shared" si="2"/>
        <v>0</v>
      </c>
      <c r="L22" s="7"/>
      <c r="M22" s="10">
        <f t="shared" si="3"/>
        <v>0</v>
      </c>
      <c r="N22" s="7"/>
      <c r="O22" s="7"/>
      <c r="P22" s="7"/>
      <c r="Q22" s="24">
        <f t="shared" si="6"/>
        <v>0</v>
      </c>
      <c r="R22" s="7"/>
      <c r="S22" s="7"/>
      <c r="T22" s="7"/>
      <c r="U22" s="14">
        <f t="shared" si="4"/>
        <v>0</v>
      </c>
      <c r="V22" s="15" t="str">
        <f t="shared" si="5"/>
        <v xml:space="preserve"> </v>
      </c>
    </row>
    <row r="23" spans="1:22" ht="15.75" hidden="1" customHeight="1" x14ac:dyDescent="0.25">
      <c r="A23" s="5">
        <v>17</v>
      </c>
      <c r="B23" s="6"/>
      <c r="C23" s="6"/>
      <c r="D23" s="7"/>
      <c r="E23" s="8" t="str">
        <f t="shared" ca="1" si="0"/>
        <v/>
      </c>
      <c r="F23" s="7"/>
      <c r="G23" s="7"/>
      <c r="H23" s="7"/>
      <c r="I23" s="12">
        <f t="shared" si="1"/>
        <v>0</v>
      </c>
      <c r="J23" s="7"/>
      <c r="K23" s="10">
        <f t="shared" si="2"/>
        <v>0</v>
      </c>
      <c r="L23" s="7"/>
      <c r="M23" s="10">
        <f t="shared" si="3"/>
        <v>0</v>
      </c>
      <c r="N23" s="7"/>
      <c r="O23" s="7"/>
      <c r="P23" s="7"/>
      <c r="Q23" s="24">
        <f t="shared" si="6"/>
        <v>0</v>
      </c>
      <c r="R23" s="7"/>
      <c r="S23" s="7"/>
      <c r="T23" s="7"/>
      <c r="U23" s="14">
        <f t="shared" si="4"/>
        <v>0</v>
      </c>
      <c r="V23" s="15" t="str">
        <f t="shared" si="5"/>
        <v xml:space="preserve"> </v>
      </c>
    </row>
    <row r="24" spans="1:22" ht="15.75" hidden="1" customHeight="1" x14ac:dyDescent="0.25">
      <c r="A24" s="5">
        <v>18</v>
      </c>
      <c r="B24" s="6"/>
      <c r="C24" s="6"/>
      <c r="D24" s="7"/>
      <c r="E24" s="8" t="str">
        <f t="shared" ca="1" si="0"/>
        <v/>
      </c>
      <c r="F24" s="7"/>
      <c r="G24" s="7"/>
      <c r="H24" s="7"/>
      <c r="I24" s="12">
        <f t="shared" si="1"/>
        <v>0</v>
      </c>
      <c r="J24" s="7"/>
      <c r="K24" s="10">
        <f t="shared" si="2"/>
        <v>0</v>
      </c>
      <c r="L24" s="7"/>
      <c r="M24" s="10">
        <f t="shared" si="3"/>
        <v>0</v>
      </c>
      <c r="N24" s="7"/>
      <c r="O24" s="7"/>
      <c r="P24" s="7"/>
      <c r="Q24" s="24">
        <f t="shared" si="6"/>
        <v>0</v>
      </c>
      <c r="R24" s="7"/>
      <c r="S24" s="7"/>
      <c r="T24" s="7"/>
      <c r="U24" s="14">
        <f t="shared" si="4"/>
        <v>0</v>
      </c>
      <c r="V24" s="15" t="str">
        <f t="shared" si="5"/>
        <v xml:space="preserve"> </v>
      </c>
    </row>
    <row r="25" spans="1:22" ht="15.75" hidden="1" customHeight="1" x14ac:dyDescent="0.25">
      <c r="A25" s="5">
        <v>19</v>
      </c>
      <c r="B25" s="6"/>
      <c r="C25" s="6"/>
      <c r="D25" s="7"/>
      <c r="E25" s="8" t="str">
        <f t="shared" ca="1" si="0"/>
        <v/>
      </c>
      <c r="F25" s="7"/>
      <c r="G25" s="7"/>
      <c r="H25" s="7"/>
      <c r="I25" s="12">
        <f t="shared" si="1"/>
        <v>0</v>
      </c>
      <c r="J25" s="7"/>
      <c r="K25" s="10">
        <f t="shared" si="2"/>
        <v>0</v>
      </c>
      <c r="L25" s="7"/>
      <c r="M25" s="10">
        <f t="shared" si="3"/>
        <v>0</v>
      </c>
      <c r="N25" s="7"/>
      <c r="O25" s="7"/>
      <c r="P25" s="7"/>
      <c r="Q25" s="24">
        <f t="shared" si="6"/>
        <v>0</v>
      </c>
      <c r="R25" s="7"/>
      <c r="S25" s="7"/>
      <c r="T25" s="7"/>
      <c r="U25" s="14">
        <f t="shared" si="4"/>
        <v>0</v>
      </c>
      <c r="V25" s="15" t="str">
        <f t="shared" si="5"/>
        <v xml:space="preserve"> </v>
      </c>
    </row>
    <row r="26" spans="1:22" ht="15.75" hidden="1" customHeight="1" x14ac:dyDescent="0.25">
      <c r="A26" s="5">
        <v>20</v>
      </c>
      <c r="B26" s="6"/>
      <c r="C26" s="6"/>
      <c r="D26" s="7"/>
      <c r="E26" s="8" t="str">
        <f t="shared" ca="1" si="0"/>
        <v/>
      </c>
      <c r="F26" s="7"/>
      <c r="G26" s="7"/>
      <c r="H26" s="7"/>
      <c r="I26" s="12">
        <f t="shared" si="1"/>
        <v>0</v>
      </c>
      <c r="J26" s="7"/>
      <c r="K26" s="10">
        <f t="shared" si="2"/>
        <v>0</v>
      </c>
      <c r="L26" s="7"/>
      <c r="M26" s="10">
        <f t="shared" si="3"/>
        <v>0</v>
      </c>
      <c r="N26" s="7"/>
      <c r="O26" s="7"/>
      <c r="P26" s="7"/>
      <c r="Q26" s="24">
        <f t="shared" si="6"/>
        <v>0</v>
      </c>
      <c r="R26" s="7"/>
      <c r="S26" s="7"/>
      <c r="T26" s="7"/>
      <c r="U26" s="14">
        <f t="shared" si="4"/>
        <v>0</v>
      </c>
      <c r="V26" s="15" t="str">
        <f t="shared" si="5"/>
        <v xml:space="preserve"> </v>
      </c>
    </row>
    <row r="27" spans="1:22" ht="15.75" hidden="1" customHeight="1" x14ac:dyDescent="0.25">
      <c r="A27" s="5">
        <v>21</v>
      </c>
      <c r="B27" s="6"/>
      <c r="C27" s="6"/>
      <c r="D27" s="7"/>
      <c r="E27" s="8" t="str">
        <f t="shared" ca="1" si="0"/>
        <v/>
      </c>
      <c r="F27" s="7"/>
      <c r="G27" s="7"/>
      <c r="H27" s="7"/>
      <c r="I27" s="12">
        <f t="shared" si="1"/>
        <v>0</v>
      </c>
      <c r="J27" s="7"/>
      <c r="K27" s="10">
        <f t="shared" si="2"/>
        <v>0</v>
      </c>
      <c r="L27" s="7"/>
      <c r="M27" s="10">
        <f t="shared" si="3"/>
        <v>0</v>
      </c>
      <c r="N27" s="7"/>
      <c r="O27" s="7"/>
      <c r="P27" s="7"/>
      <c r="Q27" s="24">
        <f t="shared" si="6"/>
        <v>0</v>
      </c>
      <c r="R27" s="7"/>
      <c r="S27" s="7"/>
      <c r="T27" s="7"/>
      <c r="U27" s="14">
        <f t="shared" si="4"/>
        <v>0</v>
      </c>
      <c r="V27" s="15" t="str">
        <f t="shared" si="5"/>
        <v xml:space="preserve"> </v>
      </c>
    </row>
    <row r="28" spans="1:22" ht="15.75" hidden="1" customHeight="1" x14ac:dyDescent="0.25">
      <c r="A28" s="5">
        <v>22</v>
      </c>
      <c r="B28" s="6"/>
      <c r="C28" s="6"/>
      <c r="D28" s="7"/>
      <c r="E28" s="8" t="str">
        <f t="shared" ca="1" si="0"/>
        <v/>
      </c>
      <c r="F28" s="7"/>
      <c r="G28" s="7"/>
      <c r="H28" s="7"/>
      <c r="I28" s="12">
        <f t="shared" si="1"/>
        <v>0</v>
      </c>
      <c r="J28" s="7"/>
      <c r="K28" s="10">
        <f t="shared" si="2"/>
        <v>0</v>
      </c>
      <c r="L28" s="7"/>
      <c r="M28" s="10">
        <f t="shared" si="3"/>
        <v>0</v>
      </c>
      <c r="N28" s="7"/>
      <c r="O28" s="7"/>
      <c r="P28" s="7"/>
      <c r="Q28" s="24">
        <f t="shared" si="6"/>
        <v>0</v>
      </c>
      <c r="R28" s="7"/>
      <c r="S28" s="7"/>
      <c r="T28" s="7"/>
      <c r="U28" s="14">
        <f t="shared" si="4"/>
        <v>0</v>
      </c>
      <c r="V28" s="15" t="str">
        <f t="shared" si="5"/>
        <v xml:space="preserve"> </v>
      </c>
    </row>
    <row r="29" spans="1:22" ht="15.75" hidden="1" customHeight="1" x14ac:dyDescent="0.25">
      <c r="A29" s="5">
        <v>23</v>
      </c>
      <c r="B29" s="6"/>
      <c r="C29" s="6"/>
      <c r="D29" s="7"/>
      <c r="E29" s="8" t="str">
        <f t="shared" ca="1" si="0"/>
        <v/>
      </c>
      <c r="F29" s="7"/>
      <c r="G29" s="7"/>
      <c r="H29" s="7"/>
      <c r="I29" s="12">
        <f t="shared" si="1"/>
        <v>0</v>
      </c>
      <c r="J29" s="7"/>
      <c r="K29" s="10">
        <f t="shared" si="2"/>
        <v>0</v>
      </c>
      <c r="L29" s="7"/>
      <c r="M29" s="10">
        <f t="shared" si="3"/>
        <v>0</v>
      </c>
      <c r="N29" s="7"/>
      <c r="O29" s="7"/>
      <c r="P29" s="7"/>
      <c r="Q29" s="24">
        <f t="shared" si="6"/>
        <v>0</v>
      </c>
      <c r="R29" s="7"/>
      <c r="S29" s="7"/>
      <c r="T29" s="7"/>
      <c r="U29" s="14">
        <f t="shared" si="4"/>
        <v>0</v>
      </c>
      <c r="V29" s="15" t="str">
        <f t="shared" si="5"/>
        <v xml:space="preserve"> </v>
      </c>
    </row>
    <row r="30" spans="1:22" ht="15.75" hidden="1" customHeight="1" x14ac:dyDescent="0.25">
      <c r="A30" s="5">
        <v>24</v>
      </c>
      <c r="B30" s="6"/>
      <c r="C30" s="6"/>
      <c r="D30" s="7"/>
      <c r="E30" s="8" t="str">
        <f t="shared" ca="1" si="0"/>
        <v/>
      </c>
      <c r="F30" s="7"/>
      <c r="G30" s="7"/>
      <c r="H30" s="7"/>
      <c r="I30" s="12">
        <f t="shared" si="1"/>
        <v>0</v>
      </c>
      <c r="J30" s="7"/>
      <c r="K30" s="10">
        <f t="shared" si="2"/>
        <v>0</v>
      </c>
      <c r="L30" s="7"/>
      <c r="M30" s="10">
        <f t="shared" si="3"/>
        <v>0</v>
      </c>
      <c r="N30" s="7"/>
      <c r="O30" s="7"/>
      <c r="P30" s="7"/>
      <c r="Q30" s="24">
        <f t="shared" si="6"/>
        <v>0</v>
      </c>
      <c r="R30" s="7"/>
      <c r="S30" s="7"/>
      <c r="T30" s="7"/>
      <c r="U30" s="14">
        <f t="shared" si="4"/>
        <v>0</v>
      </c>
      <c r="V30" s="15" t="str">
        <f t="shared" si="5"/>
        <v xml:space="preserve"> </v>
      </c>
    </row>
    <row r="31" spans="1:22" ht="15.75" hidden="1" customHeight="1" x14ac:dyDescent="0.25">
      <c r="A31" s="5">
        <v>25</v>
      </c>
      <c r="B31" s="6"/>
      <c r="C31" s="6"/>
      <c r="D31" s="7"/>
      <c r="E31" s="8" t="str">
        <f t="shared" ca="1" si="0"/>
        <v/>
      </c>
      <c r="F31" s="7"/>
      <c r="G31" s="7"/>
      <c r="H31" s="7"/>
      <c r="I31" s="12">
        <f t="shared" si="1"/>
        <v>0</v>
      </c>
      <c r="J31" s="7"/>
      <c r="K31" s="10">
        <f t="shared" si="2"/>
        <v>0</v>
      </c>
      <c r="L31" s="7"/>
      <c r="M31" s="10">
        <f t="shared" si="3"/>
        <v>0</v>
      </c>
      <c r="N31" s="7"/>
      <c r="O31" s="7"/>
      <c r="P31" s="7"/>
      <c r="Q31" s="24">
        <f t="shared" si="6"/>
        <v>0</v>
      </c>
      <c r="R31" s="7"/>
      <c r="S31" s="7"/>
      <c r="T31" s="7"/>
      <c r="U31" s="14">
        <f t="shared" si="4"/>
        <v>0</v>
      </c>
      <c r="V31" s="15" t="str">
        <f t="shared" si="5"/>
        <v xml:space="preserve"> </v>
      </c>
    </row>
    <row r="32" spans="1:22" ht="15.75" hidden="1" customHeight="1" x14ac:dyDescent="0.25">
      <c r="A32" s="5">
        <v>26</v>
      </c>
      <c r="B32" s="6"/>
      <c r="C32" s="6"/>
      <c r="D32" s="7"/>
      <c r="E32" s="8" t="str">
        <f t="shared" ca="1" si="0"/>
        <v/>
      </c>
      <c r="F32" s="7"/>
      <c r="G32" s="7"/>
      <c r="H32" s="7"/>
      <c r="I32" s="12">
        <f t="shared" si="1"/>
        <v>0</v>
      </c>
      <c r="J32" s="7"/>
      <c r="K32" s="10">
        <f t="shared" si="2"/>
        <v>0</v>
      </c>
      <c r="L32" s="7"/>
      <c r="M32" s="10">
        <f t="shared" si="3"/>
        <v>0</v>
      </c>
      <c r="N32" s="7"/>
      <c r="O32" s="7"/>
      <c r="P32" s="7"/>
      <c r="Q32" s="24">
        <f t="shared" si="6"/>
        <v>0</v>
      </c>
      <c r="R32" s="7"/>
      <c r="S32" s="7"/>
      <c r="T32" s="7"/>
      <c r="U32" s="14">
        <f t="shared" si="4"/>
        <v>0</v>
      </c>
      <c r="V32" s="15" t="str">
        <f t="shared" si="5"/>
        <v xml:space="preserve"> </v>
      </c>
    </row>
    <row r="33" spans="1:22" ht="15.75" hidden="1" customHeight="1" x14ac:dyDescent="0.25">
      <c r="A33" s="5">
        <v>27</v>
      </c>
      <c r="B33" s="6"/>
      <c r="C33" s="6"/>
      <c r="D33" s="7"/>
      <c r="E33" s="8" t="str">
        <f t="shared" ca="1" si="0"/>
        <v/>
      </c>
      <c r="F33" s="7"/>
      <c r="G33" s="7"/>
      <c r="H33" s="7"/>
      <c r="I33" s="12">
        <f t="shared" si="1"/>
        <v>0</v>
      </c>
      <c r="J33" s="7"/>
      <c r="K33" s="10">
        <f t="shared" si="2"/>
        <v>0</v>
      </c>
      <c r="L33" s="7"/>
      <c r="M33" s="10">
        <f t="shared" si="3"/>
        <v>0</v>
      </c>
      <c r="N33" s="7"/>
      <c r="O33" s="7"/>
      <c r="P33" s="7"/>
      <c r="Q33" s="24">
        <f t="shared" si="6"/>
        <v>0</v>
      </c>
      <c r="R33" s="7"/>
      <c r="S33" s="7"/>
      <c r="T33" s="7"/>
      <c r="U33" s="14">
        <f t="shared" si="4"/>
        <v>0</v>
      </c>
      <c r="V33" s="15" t="str">
        <f t="shared" si="5"/>
        <v xml:space="preserve"> </v>
      </c>
    </row>
    <row r="34" spans="1:22" ht="15.75" hidden="1" customHeight="1" x14ac:dyDescent="0.25">
      <c r="A34" s="5">
        <v>28</v>
      </c>
      <c r="B34" s="6"/>
      <c r="C34" s="6"/>
      <c r="D34" s="7"/>
      <c r="E34" s="8" t="str">
        <f t="shared" ca="1" si="0"/>
        <v/>
      </c>
      <c r="F34" s="7"/>
      <c r="G34" s="7"/>
      <c r="H34" s="7"/>
      <c r="I34" s="12">
        <f t="shared" si="1"/>
        <v>0</v>
      </c>
      <c r="J34" s="7"/>
      <c r="K34" s="10">
        <f t="shared" si="2"/>
        <v>0</v>
      </c>
      <c r="L34" s="7"/>
      <c r="M34" s="10">
        <f t="shared" si="3"/>
        <v>0</v>
      </c>
      <c r="N34" s="7"/>
      <c r="O34" s="7"/>
      <c r="P34" s="7"/>
      <c r="Q34" s="24">
        <f t="shared" si="6"/>
        <v>0</v>
      </c>
      <c r="R34" s="7"/>
      <c r="S34" s="7"/>
      <c r="T34" s="7"/>
      <c r="U34" s="14">
        <f t="shared" si="4"/>
        <v>0</v>
      </c>
      <c r="V34" s="15" t="str">
        <f t="shared" si="5"/>
        <v xml:space="preserve"> </v>
      </c>
    </row>
    <row r="35" spans="1:22" ht="15.75" hidden="1" customHeight="1" x14ac:dyDescent="0.25">
      <c r="A35" s="5">
        <v>29</v>
      </c>
      <c r="B35" s="6"/>
      <c r="C35" s="6"/>
      <c r="D35" s="7"/>
      <c r="E35" s="8" t="str">
        <f t="shared" ca="1" si="0"/>
        <v/>
      </c>
      <c r="F35" s="7"/>
      <c r="G35" s="7"/>
      <c r="H35" s="7"/>
      <c r="I35" s="12">
        <f t="shared" si="1"/>
        <v>0</v>
      </c>
      <c r="J35" s="7"/>
      <c r="K35" s="10">
        <f t="shared" si="2"/>
        <v>0</v>
      </c>
      <c r="L35" s="7"/>
      <c r="M35" s="10">
        <f t="shared" si="3"/>
        <v>0</v>
      </c>
      <c r="N35" s="7"/>
      <c r="O35" s="7"/>
      <c r="P35" s="7"/>
      <c r="Q35" s="24">
        <f t="shared" si="6"/>
        <v>0</v>
      </c>
      <c r="R35" s="7"/>
      <c r="S35" s="7"/>
      <c r="T35" s="7"/>
      <c r="U35" s="14">
        <f t="shared" si="4"/>
        <v>0</v>
      </c>
      <c r="V35" s="15" t="str">
        <f t="shared" si="5"/>
        <v xml:space="preserve"> </v>
      </c>
    </row>
    <row r="36" spans="1:22" ht="15.75" hidden="1" customHeight="1" x14ac:dyDescent="0.25">
      <c r="A36" s="5">
        <v>30</v>
      </c>
      <c r="B36" s="6"/>
      <c r="C36" s="6"/>
      <c r="D36" s="7"/>
      <c r="E36" s="8" t="str">
        <f t="shared" ca="1" si="0"/>
        <v/>
      </c>
      <c r="F36" s="7"/>
      <c r="G36" s="7"/>
      <c r="H36" s="7"/>
      <c r="I36" s="12">
        <f t="shared" si="1"/>
        <v>0</v>
      </c>
      <c r="J36" s="7"/>
      <c r="K36" s="10">
        <f>IF(J36="",0,INT(MAX(J$9:J$36)/J36*100))</f>
        <v>0</v>
      </c>
      <c r="L36" s="7"/>
      <c r="M36" s="10">
        <f t="shared" si="3"/>
        <v>0</v>
      </c>
      <c r="N36" s="7"/>
      <c r="O36" s="7"/>
      <c r="P36" s="7"/>
      <c r="Q36" s="24">
        <f t="shared" si="6"/>
        <v>0</v>
      </c>
      <c r="R36" s="7"/>
      <c r="S36" s="7"/>
      <c r="T36" s="7"/>
      <c r="U36" s="14">
        <f t="shared" si="4"/>
        <v>0</v>
      </c>
      <c r="V36" s="15" t="str">
        <f t="shared" si="5"/>
        <v xml:space="preserve"> </v>
      </c>
    </row>
    <row r="37" spans="1:22" ht="15.75" customHeight="1" x14ac:dyDescent="0.25"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22" ht="15.75" customHeight="1" x14ac:dyDescent="0.25"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22" ht="15.75" customHeight="1" x14ac:dyDescent="0.25"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22" ht="15.75" customHeight="1" x14ac:dyDescent="0.25"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22" ht="15.75" customHeight="1" x14ac:dyDescent="0.25"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22" ht="15.75" customHeight="1" x14ac:dyDescent="0.25"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22" ht="15.75" customHeight="1" x14ac:dyDescent="0.25"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22" ht="15.75" customHeight="1" x14ac:dyDescent="0.25"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22" ht="15.75" customHeight="1" x14ac:dyDescent="0.25"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22" ht="15.75" customHeight="1" x14ac:dyDescent="0.25"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22" ht="15.75" customHeight="1" x14ac:dyDescent="0.25"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22" ht="15.75" customHeight="1" x14ac:dyDescent="0.25"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6:16" ht="15.75" customHeight="1" x14ac:dyDescent="0.25"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6:16" ht="15.75" customHeight="1" x14ac:dyDescent="0.25"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6:16" ht="15.75" customHeight="1" x14ac:dyDescent="0.25"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6:16" ht="15.75" customHeight="1" x14ac:dyDescent="0.25"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6:16" ht="15.75" customHeight="1" x14ac:dyDescent="0.25"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6:16" ht="15.75" customHeight="1" x14ac:dyDescent="0.25"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6:16" ht="15.75" customHeight="1" x14ac:dyDescent="0.25"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6:16" ht="15.75" customHeight="1" x14ac:dyDescent="0.25"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6:16" ht="15.75" customHeight="1" x14ac:dyDescent="0.25"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6:16" ht="15.75" customHeight="1" x14ac:dyDescent="0.25"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6:16" ht="15.75" customHeight="1" x14ac:dyDescent="0.25"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6:16" ht="15.75" customHeight="1" x14ac:dyDescent="0.25"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6:16" ht="15.75" customHeight="1" x14ac:dyDescent="0.25"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6:16" ht="15.75" customHeight="1" x14ac:dyDescent="0.25"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6:16" ht="15.75" customHeight="1" x14ac:dyDescent="0.25"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6:16" ht="15.75" customHeight="1" x14ac:dyDescent="0.25"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6:16" ht="15.75" customHeight="1" x14ac:dyDescent="0.25"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6:16" ht="15.75" customHeight="1" x14ac:dyDescent="0.25"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6:16" ht="15.75" customHeight="1" x14ac:dyDescent="0.25"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6:16" ht="15.75" customHeight="1" x14ac:dyDescent="0.25"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6:16" ht="15.75" customHeight="1" x14ac:dyDescent="0.25"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6:16" ht="15.75" customHeight="1" x14ac:dyDescent="0.25"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6:16" ht="15.75" customHeight="1" x14ac:dyDescent="0.25"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6:16" ht="15.75" customHeight="1" x14ac:dyDescent="0.25"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6:16" ht="15.75" customHeight="1" x14ac:dyDescent="0.25"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6:16" ht="15.75" customHeight="1" x14ac:dyDescent="0.25"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</row>
    <row r="75" spans="6:16" ht="15.75" customHeight="1" x14ac:dyDescent="0.25"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</row>
    <row r="76" spans="6:16" ht="15.75" customHeight="1" x14ac:dyDescent="0.25"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6:16" ht="15.75" customHeight="1" x14ac:dyDescent="0.25"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6:16" ht="15.75" customHeight="1" x14ac:dyDescent="0.25"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6:16" ht="15.75" customHeight="1" x14ac:dyDescent="0.25"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6:16" ht="15.75" customHeight="1" x14ac:dyDescent="0.25"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6:16" ht="15.75" customHeight="1" x14ac:dyDescent="0.25"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</row>
    <row r="82" spans="6:16" ht="15.75" customHeight="1" x14ac:dyDescent="0.25"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6:16" ht="15.75" customHeight="1" x14ac:dyDescent="0.25"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</row>
    <row r="84" spans="6:16" ht="15.75" customHeight="1" x14ac:dyDescent="0.25"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</row>
    <row r="85" spans="6:16" ht="15.75" customHeight="1" x14ac:dyDescent="0.25"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6:16" ht="15.75" customHeight="1" x14ac:dyDescent="0.25"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6:16" ht="15.75" customHeight="1" x14ac:dyDescent="0.25"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6:16" ht="15.75" customHeight="1" x14ac:dyDescent="0.25"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  <row r="89" spans="6:16" ht="15.75" customHeight="1" x14ac:dyDescent="0.25"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</row>
    <row r="90" spans="6:16" ht="15.75" customHeight="1" x14ac:dyDescent="0.25"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</row>
    <row r="91" spans="6:16" ht="15.75" customHeight="1" x14ac:dyDescent="0.25"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</row>
    <row r="92" spans="6:16" ht="15.75" customHeight="1" x14ac:dyDescent="0.25"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</row>
    <row r="93" spans="6:16" ht="15.75" customHeight="1" x14ac:dyDescent="0.25"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</row>
    <row r="94" spans="6:16" ht="15.75" customHeight="1" x14ac:dyDescent="0.25"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</row>
    <row r="95" spans="6:16" ht="15.75" customHeight="1" x14ac:dyDescent="0.25"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</row>
    <row r="96" spans="6:16" ht="15.75" customHeight="1" x14ac:dyDescent="0.25"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</row>
    <row r="97" spans="6:16" ht="15.75" customHeight="1" x14ac:dyDescent="0.25"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6:16" ht="15.75" customHeight="1" x14ac:dyDescent="0.25"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6:16" ht="15.75" customHeight="1" x14ac:dyDescent="0.25"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</row>
    <row r="100" spans="6:16" ht="15.75" customHeight="1" x14ac:dyDescent="0.25"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</row>
    <row r="101" spans="6:16" ht="15.75" customHeight="1" x14ac:dyDescent="0.25"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</row>
    <row r="102" spans="6:16" ht="15.75" customHeight="1" x14ac:dyDescent="0.25"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</row>
    <row r="103" spans="6:16" ht="15.75" customHeight="1" x14ac:dyDescent="0.25"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</row>
    <row r="104" spans="6:16" ht="15.75" customHeight="1" x14ac:dyDescent="0.25"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6:16" ht="15.75" customHeight="1" x14ac:dyDescent="0.25"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</row>
    <row r="106" spans="6:16" ht="15.75" customHeight="1" x14ac:dyDescent="0.25"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</row>
    <row r="107" spans="6:16" ht="15.75" customHeight="1" x14ac:dyDescent="0.25"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6:16" ht="15.75" customHeight="1" x14ac:dyDescent="0.25"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6:16" ht="15.75" customHeight="1" x14ac:dyDescent="0.25"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</row>
    <row r="110" spans="6:16" ht="15.75" customHeight="1" x14ac:dyDescent="0.25"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</row>
    <row r="111" spans="6:16" ht="15.75" customHeight="1" x14ac:dyDescent="0.25"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</row>
    <row r="112" spans="6:16" ht="15.75" customHeight="1" x14ac:dyDescent="0.25"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</row>
    <row r="113" spans="6:16" ht="15.75" customHeight="1" x14ac:dyDescent="0.25"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</row>
    <row r="114" spans="6:16" ht="15.75" customHeight="1" x14ac:dyDescent="0.25"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</row>
    <row r="115" spans="6:16" ht="15.75" customHeight="1" x14ac:dyDescent="0.25"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</row>
    <row r="116" spans="6:16" ht="15.75" customHeight="1" x14ac:dyDescent="0.25"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6:16" ht="15.75" customHeight="1" x14ac:dyDescent="0.25"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</row>
    <row r="118" spans="6:16" ht="15.75" customHeight="1" x14ac:dyDescent="0.25"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</row>
    <row r="119" spans="6:16" ht="15.75" customHeight="1" x14ac:dyDescent="0.25"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</row>
    <row r="120" spans="6:16" ht="15.75" customHeight="1" x14ac:dyDescent="0.25"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</row>
    <row r="121" spans="6:16" ht="15.75" customHeight="1" x14ac:dyDescent="0.25"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</row>
    <row r="122" spans="6:16" ht="15.75" customHeight="1" x14ac:dyDescent="0.25"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6:16" ht="15.75" customHeight="1" x14ac:dyDescent="0.25"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</row>
    <row r="124" spans="6:16" ht="15.75" customHeight="1" x14ac:dyDescent="0.25"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6:16" ht="15.75" customHeight="1" x14ac:dyDescent="0.25"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</row>
    <row r="126" spans="6:16" ht="15.75" customHeight="1" x14ac:dyDescent="0.25"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</row>
    <row r="127" spans="6:16" ht="15.75" customHeight="1" x14ac:dyDescent="0.25"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</row>
    <row r="128" spans="6:16" ht="15.75" customHeight="1" x14ac:dyDescent="0.25"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</row>
    <row r="129" spans="6:16" ht="15.75" customHeight="1" x14ac:dyDescent="0.25"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</row>
    <row r="130" spans="6:16" ht="15.75" customHeight="1" x14ac:dyDescent="0.25"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</row>
    <row r="131" spans="6:16" ht="15.75" customHeight="1" x14ac:dyDescent="0.25"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</row>
    <row r="132" spans="6:16" ht="15.75" customHeight="1" x14ac:dyDescent="0.25"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</row>
    <row r="133" spans="6:16" ht="15.75" customHeight="1" x14ac:dyDescent="0.25"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</row>
    <row r="134" spans="6:16" ht="15.75" customHeight="1" x14ac:dyDescent="0.25"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</row>
    <row r="135" spans="6:16" ht="15.75" customHeight="1" x14ac:dyDescent="0.25"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</row>
    <row r="136" spans="6:16" ht="15.75" customHeight="1" x14ac:dyDescent="0.25"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</row>
    <row r="137" spans="6:16" ht="15.75" customHeight="1" x14ac:dyDescent="0.25"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</row>
    <row r="138" spans="6:16" ht="15.75" customHeight="1" x14ac:dyDescent="0.25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</row>
    <row r="139" spans="6:16" ht="15.75" customHeight="1" x14ac:dyDescent="0.25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</row>
    <row r="140" spans="6:16" ht="15.75" customHeight="1" x14ac:dyDescent="0.25"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</row>
    <row r="141" spans="6:16" ht="15.75" customHeight="1" x14ac:dyDescent="0.25"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</row>
    <row r="142" spans="6:16" ht="15.75" customHeight="1" x14ac:dyDescent="0.25"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</row>
    <row r="143" spans="6:16" ht="15.75" customHeight="1" x14ac:dyDescent="0.25"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</row>
    <row r="144" spans="6:16" ht="15.75" customHeight="1" x14ac:dyDescent="0.25"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</row>
    <row r="145" spans="6:16" ht="15.75" customHeight="1" x14ac:dyDescent="0.25"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</row>
    <row r="146" spans="6:16" ht="15.75" customHeight="1" x14ac:dyDescent="0.25"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</row>
    <row r="147" spans="6:16" ht="15.75" customHeight="1" x14ac:dyDescent="0.25"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</row>
    <row r="148" spans="6:16" ht="15.75" customHeight="1" x14ac:dyDescent="0.25"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</row>
    <row r="149" spans="6:16" ht="15.75" customHeight="1" x14ac:dyDescent="0.25"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</row>
    <row r="150" spans="6:16" ht="15.75" customHeight="1" x14ac:dyDescent="0.25"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</row>
    <row r="151" spans="6:16" ht="15.75" customHeight="1" x14ac:dyDescent="0.25"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</row>
    <row r="152" spans="6:16" ht="15.75" customHeight="1" x14ac:dyDescent="0.25"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</row>
    <row r="153" spans="6:16" ht="15.75" customHeight="1" x14ac:dyDescent="0.25"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</row>
    <row r="154" spans="6:16" ht="15.75" customHeight="1" x14ac:dyDescent="0.25"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</row>
    <row r="155" spans="6:16" ht="15.75" customHeight="1" x14ac:dyDescent="0.25"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</row>
    <row r="156" spans="6:16" ht="15.75" customHeight="1" x14ac:dyDescent="0.25"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</row>
    <row r="157" spans="6:16" ht="15.75" customHeight="1" x14ac:dyDescent="0.25"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</row>
    <row r="158" spans="6:16" ht="15.75" customHeight="1" x14ac:dyDescent="0.25"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</row>
    <row r="159" spans="6:16" ht="15.75" customHeight="1" x14ac:dyDescent="0.25"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</row>
    <row r="160" spans="6:16" ht="15.75" customHeight="1" x14ac:dyDescent="0.25"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</row>
    <row r="161" spans="6:16" ht="15.75" customHeight="1" x14ac:dyDescent="0.25"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</row>
    <row r="162" spans="6:16" ht="15.75" customHeight="1" x14ac:dyDescent="0.25"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</row>
    <row r="163" spans="6:16" ht="15.75" customHeight="1" x14ac:dyDescent="0.25"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</row>
    <row r="164" spans="6:16" ht="15.75" customHeight="1" x14ac:dyDescent="0.25"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</row>
    <row r="165" spans="6:16" ht="15.75" customHeight="1" x14ac:dyDescent="0.25"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</row>
    <row r="166" spans="6:16" ht="15.75" customHeight="1" x14ac:dyDescent="0.25"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</row>
    <row r="167" spans="6:16" ht="15.75" customHeight="1" x14ac:dyDescent="0.25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</row>
    <row r="168" spans="6:16" ht="15.75" customHeight="1" x14ac:dyDescent="0.25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</row>
    <row r="169" spans="6:16" ht="15.75" customHeight="1" x14ac:dyDescent="0.25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</row>
    <row r="170" spans="6:16" ht="15.75" customHeight="1" x14ac:dyDescent="0.25"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</row>
    <row r="171" spans="6:16" ht="15.75" customHeight="1" x14ac:dyDescent="0.25"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</row>
    <row r="172" spans="6:16" ht="15.75" customHeight="1" x14ac:dyDescent="0.25"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</row>
    <row r="173" spans="6:16" ht="15.75" customHeight="1" x14ac:dyDescent="0.25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</row>
    <row r="174" spans="6:16" ht="15.75" customHeight="1" x14ac:dyDescent="0.25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</row>
    <row r="175" spans="6:16" ht="15.75" customHeight="1" x14ac:dyDescent="0.25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</row>
    <row r="176" spans="6:16" ht="15.75" customHeight="1" x14ac:dyDescent="0.25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</row>
    <row r="177" spans="6:16" ht="15.75" customHeight="1" x14ac:dyDescent="0.25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</row>
    <row r="178" spans="6:16" ht="15.75" customHeight="1" x14ac:dyDescent="0.25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</row>
    <row r="179" spans="6:16" ht="15.75" customHeight="1" x14ac:dyDescent="0.25"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</row>
    <row r="180" spans="6:16" ht="15.75" customHeight="1" x14ac:dyDescent="0.25"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</row>
    <row r="181" spans="6:16" ht="15.75" customHeight="1" x14ac:dyDescent="0.25"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2" spans="6:16" ht="15.75" customHeight="1" x14ac:dyDescent="0.25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</row>
    <row r="183" spans="6:16" ht="15.75" customHeight="1" x14ac:dyDescent="0.25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</row>
    <row r="184" spans="6:16" ht="15.75" customHeight="1" x14ac:dyDescent="0.25"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</row>
    <row r="185" spans="6:16" ht="15.75" customHeight="1" x14ac:dyDescent="0.25"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</row>
    <row r="186" spans="6:16" ht="15.75" customHeight="1" x14ac:dyDescent="0.25"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</row>
    <row r="187" spans="6:16" ht="15.75" customHeight="1" x14ac:dyDescent="0.25"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</row>
    <row r="188" spans="6:16" ht="15.75" customHeight="1" x14ac:dyDescent="0.25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</row>
    <row r="189" spans="6:16" ht="15.75" customHeight="1" x14ac:dyDescent="0.25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</row>
    <row r="190" spans="6:16" ht="15.75" customHeight="1" x14ac:dyDescent="0.25"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</row>
    <row r="191" spans="6:16" ht="15.75" customHeight="1" x14ac:dyDescent="0.25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</row>
    <row r="192" spans="6:16" ht="15.75" customHeight="1" x14ac:dyDescent="0.25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</row>
    <row r="193" spans="6:16" ht="15.75" customHeight="1" x14ac:dyDescent="0.25"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</row>
    <row r="194" spans="6:16" ht="15.75" customHeight="1" x14ac:dyDescent="0.25"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</row>
    <row r="195" spans="6:16" ht="15.75" customHeight="1" x14ac:dyDescent="0.25"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</row>
    <row r="196" spans="6:16" ht="15.75" customHeight="1" x14ac:dyDescent="0.25"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</row>
    <row r="197" spans="6:16" ht="15.75" customHeight="1" x14ac:dyDescent="0.25"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</row>
    <row r="198" spans="6:16" ht="15.75" customHeight="1" x14ac:dyDescent="0.25"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</row>
    <row r="199" spans="6:16" ht="15.75" customHeight="1" x14ac:dyDescent="0.25"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</row>
    <row r="200" spans="6:16" ht="15.75" customHeight="1" x14ac:dyDescent="0.25"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</row>
    <row r="201" spans="6:16" ht="15.75" customHeight="1" x14ac:dyDescent="0.25"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</row>
    <row r="202" spans="6:16" ht="15.75" customHeight="1" x14ac:dyDescent="0.25"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</row>
    <row r="203" spans="6:16" ht="15.75" customHeight="1" x14ac:dyDescent="0.25"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</row>
    <row r="204" spans="6:16" ht="15.75" customHeight="1" x14ac:dyDescent="0.25"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</row>
    <row r="205" spans="6:16" ht="15.75" customHeight="1" x14ac:dyDescent="0.25"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</row>
    <row r="206" spans="6:16" ht="15.75" customHeight="1" x14ac:dyDescent="0.25"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</row>
    <row r="207" spans="6:16" ht="15.75" customHeight="1" x14ac:dyDescent="0.25"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</row>
    <row r="208" spans="6:16" ht="15.75" customHeight="1" x14ac:dyDescent="0.25"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</row>
    <row r="209" spans="6:16" ht="15.75" customHeight="1" x14ac:dyDescent="0.25"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</row>
    <row r="210" spans="6:16" ht="15.75" customHeight="1" x14ac:dyDescent="0.25"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</row>
    <row r="211" spans="6:16" ht="15.75" customHeight="1" x14ac:dyDescent="0.25"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</row>
    <row r="212" spans="6:16" ht="15.75" customHeight="1" x14ac:dyDescent="0.25"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</row>
    <row r="213" spans="6:16" ht="15.75" customHeight="1" x14ac:dyDescent="0.25"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</row>
    <row r="214" spans="6:16" ht="15.75" customHeight="1" x14ac:dyDescent="0.25"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</row>
    <row r="215" spans="6:16" ht="15.75" customHeight="1" x14ac:dyDescent="0.25"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</row>
    <row r="216" spans="6:16" ht="15.75" customHeight="1" x14ac:dyDescent="0.25"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</row>
    <row r="217" spans="6:16" ht="15.75" customHeight="1" x14ac:dyDescent="0.25"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</row>
    <row r="218" spans="6:16" ht="15.75" customHeight="1" x14ac:dyDescent="0.25"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</row>
    <row r="219" spans="6:16" ht="15.75" customHeight="1" x14ac:dyDescent="0.25"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</row>
    <row r="220" spans="6:16" ht="15.75" customHeight="1" x14ac:dyDescent="0.25"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</row>
    <row r="221" spans="6:16" ht="15.75" customHeight="1" x14ac:dyDescent="0.25"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</row>
    <row r="222" spans="6:16" ht="15.75" customHeight="1" x14ac:dyDescent="0.25"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</row>
    <row r="223" spans="6:16" ht="15.75" customHeight="1" x14ac:dyDescent="0.25"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</row>
    <row r="224" spans="6:16" ht="15.75" customHeight="1" x14ac:dyDescent="0.25"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</row>
    <row r="225" spans="6:16" ht="15.75" customHeight="1" x14ac:dyDescent="0.25"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</row>
    <row r="226" spans="6:16" ht="15.75" customHeight="1" x14ac:dyDescent="0.25"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</row>
    <row r="227" spans="6:16" ht="15.75" customHeight="1" x14ac:dyDescent="0.25"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</row>
    <row r="228" spans="6:16" ht="15.75" customHeight="1" x14ac:dyDescent="0.25"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</row>
    <row r="229" spans="6:16" ht="15.75" customHeight="1" x14ac:dyDescent="0.25"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</row>
    <row r="230" spans="6:16" ht="15.75" customHeight="1" x14ac:dyDescent="0.25"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</row>
    <row r="231" spans="6:16" ht="15.75" customHeight="1" x14ac:dyDescent="0.25"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</row>
    <row r="232" spans="6:16" ht="15.75" customHeight="1" x14ac:dyDescent="0.25"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</row>
    <row r="233" spans="6:16" ht="15.75" customHeight="1" x14ac:dyDescent="0.25"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</row>
    <row r="234" spans="6:16" ht="15.75" customHeight="1" x14ac:dyDescent="0.25"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</row>
    <row r="235" spans="6:16" ht="15.75" customHeight="1" x14ac:dyDescent="0.25"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</row>
    <row r="236" spans="6:16" ht="15.75" customHeight="1" x14ac:dyDescent="0.25"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</row>
    <row r="237" spans="6:16" ht="15.75" customHeight="1" x14ac:dyDescent="0.25"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</row>
    <row r="238" spans="6:16" ht="15.75" customHeight="1" x14ac:dyDescent="0.25"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</row>
    <row r="239" spans="6:16" ht="15.75" customHeight="1" x14ac:dyDescent="0.25"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</row>
    <row r="240" spans="6:16" ht="15.75" customHeight="1" x14ac:dyDescent="0.25"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</row>
    <row r="241" spans="6:16" ht="15.75" customHeight="1" x14ac:dyDescent="0.25"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</row>
    <row r="242" spans="6:16" ht="15.75" customHeight="1" x14ac:dyDescent="0.25"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</row>
    <row r="243" spans="6:16" ht="15.75" customHeight="1" x14ac:dyDescent="0.25"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</row>
    <row r="244" spans="6:16" ht="15.75" customHeight="1" x14ac:dyDescent="0.25"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</row>
    <row r="245" spans="6:16" ht="15.75" customHeight="1" x14ac:dyDescent="0.25"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</row>
    <row r="246" spans="6:16" ht="15.75" customHeight="1" x14ac:dyDescent="0.25"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</row>
    <row r="247" spans="6:16" ht="15.75" customHeight="1" x14ac:dyDescent="0.25"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</row>
    <row r="248" spans="6:16" ht="15.75" customHeight="1" x14ac:dyDescent="0.25"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</row>
    <row r="249" spans="6:16" ht="15.75" customHeight="1" x14ac:dyDescent="0.25"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</row>
    <row r="250" spans="6:16" ht="15.75" customHeight="1" x14ac:dyDescent="0.25"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</row>
    <row r="251" spans="6:16" ht="15.75" customHeight="1" x14ac:dyDescent="0.25"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</row>
    <row r="252" spans="6:16" ht="15.75" customHeight="1" x14ac:dyDescent="0.25"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</row>
    <row r="253" spans="6:16" ht="15.75" customHeight="1" x14ac:dyDescent="0.25"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</row>
    <row r="254" spans="6:16" ht="15.75" customHeight="1" x14ac:dyDescent="0.25"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</row>
    <row r="255" spans="6:16" ht="15.75" customHeight="1" x14ac:dyDescent="0.25"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</row>
    <row r="256" spans="6:16" ht="15.75" customHeight="1" x14ac:dyDescent="0.25"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</row>
    <row r="257" spans="6:16" ht="15.75" customHeight="1" x14ac:dyDescent="0.25"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</row>
    <row r="258" spans="6:16" ht="15.75" customHeight="1" x14ac:dyDescent="0.25"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</row>
    <row r="259" spans="6:16" ht="15.75" customHeight="1" x14ac:dyDescent="0.25"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</row>
    <row r="260" spans="6:16" ht="15.75" customHeight="1" x14ac:dyDescent="0.25"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</row>
    <row r="261" spans="6:16" ht="15.75" customHeight="1" x14ac:dyDescent="0.25"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</row>
    <row r="262" spans="6:16" ht="15.75" customHeight="1" x14ac:dyDescent="0.25"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</row>
    <row r="263" spans="6:16" ht="15.75" customHeight="1" x14ac:dyDescent="0.25"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</row>
    <row r="264" spans="6:16" ht="15.75" customHeight="1" x14ac:dyDescent="0.25"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</row>
    <row r="265" spans="6:16" ht="15.75" customHeight="1" x14ac:dyDescent="0.25"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</row>
    <row r="266" spans="6:16" ht="15.75" customHeight="1" x14ac:dyDescent="0.25"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</row>
    <row r="267" spans="6:16" ht="15.75" customHeight="1" x14ac:dyDescent="0.25"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</row>
    <row r="268" spans="6:16" ht="15.75" customHeight="1" x14ac:dyDescent="0.25"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</row>
    <row r="269" spans="6:16" ht="15.75" customHeight="1" x14ac:dyDescent="0.25"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</row>
    <row r="270" spans="6:16" ht="15.75" customHeight="1" x14ac:dyDescent="0.25"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</row>
    <row r="271" spans="6:16" ht="15.75" customHeight="1" x14ac:dyDescent="0.25"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</row>
    <row r="272" spans="6:16" ht="15.75" customHeight="1" x14ac:dyDescent="0.25"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</row>
    <row r="273" spans="6:16" ht="15.75" customHeight="1" x14ac:dyDescent="0.25"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</row>
    <row r="274" spans="6:16" ht="15.75" customHeight="1" x14ac:dyDescent="0.25"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</row>
    <row r="275" spans="6:16" ht="15.75" customHeight="1" x14ac:dyDescent="0.25"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</row>
    <row r="276" spans="6:16" ht="15.75" customHeight="1" x14ac:dyDescent="0.25"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</row>
    <row r="277" spans="6:16" ht="15.75" customHeight="1" x14ac:dyDescent="0.25"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</row>
    <row r="278" spans="6:16" ht="15.75" customHeight="1" x14ac:dyDescent="0.25"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</row>
    <row r="279" spans="6:16" ht="15.75" customHeight="1" x14ac:dyDescent="0.25"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</row>
    <row r="280" spans="6:16" ht="15.75" customHeight="1" x14ac:dyDescent="0.25"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</row>
    <row r="281" spans="6:16" ht="15.75" customHeight="1" x14ac:dyDescent="0.25"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</row>
    <row r="282" spans="6:16" ht="15.75" customHeight="1" x14ac:dyDescent="0.25"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</row>
    <row r="283" spans="6:16" ht="15.75" customHeight="1" x14ac:dyDescent="0.25"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</row>
    <row r="284" spans="6:16" ht="15.75" customHeight="1" x14ac:dyDescent="0.25"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</row>
    <row r="285" spans="6:16" ht="15.75" customHeight="1" x14ac:dyDescent="0.25"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</row>
    <row r="286" spans="6:16" ht="15.75" customHeight="1" x14ac:dyDescent="0.25"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</row>
    <row r="287" spans="6:16" ht="15.75" customHeight="1" x14ac:dyDescent="0.25"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</row>
    <row r="288" spans="6:16" ht="15.75" customHeight="1" x14ac:dyDescent="0.25"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</row>
    <row r="289" spans="6:16" ht="15.75" customHeight="1" x14ac:dyDescent="0.25"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</row>
    <row r="290" spans="6:16" ht="15.75" customHeight="1" x14ac:dyDescent="0.25"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</row>
    <row r="291" spans="6:16" ht="15.75" customHeight="1" x14ac:dyDescent="0.25"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</row>
    <row r="292" spans="6:16" ht="15.75" customHeight="1" x14ac:dyDescent="0.25"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</row>
    <row r="293" spans="6:16" ht="15.75" customHeight="1" x14ac:dyDescent="0.25"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</row>
    <row r="294" spans="6:16" ht="15.75" customHeight="1" x14ac:dyDescent="0.25"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</row>
    <row r="295" spans="6:16" ht="15.75" customHeight="1" x14ac:dyDescent="0.25"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</row>
    <row r="296" spans="6:16" ht="15.75" customHeight="1" x14ac:dyDescent="0.25"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</row>
    <row r="297" spans="6:16" ht="15.75" customHeight="1" x14ac:dyDescent="0.25"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</row>
    <row r="298" spans="6:16" ht="15.75" customHeight="1" x14ac:dyDescent="0.25"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</row>
    <row r="299" spans="6:16" ht="15.75" customHeight="1" x14ac:dyDescent="0.25"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</row>
    <row r="300" spans="6:16" ht="15.75" customHeight="1" x14ac:dyDescent="0.25"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</row>
    <row r="301" spans="6:16" ht="15.75" customHeight="1" x14ac:dyDescent="0.25"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</row>
    <row r="302" spans="6:16" ht="15.75" customHeight="1" x14ac:dyDescent="0.25"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</row>
    <row r="303" spans="6:16" ht="15.75" customHeight="1" x14ac:dyDescent="0.25"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</row>
    <row r="304" spans="6:16" ht="15.75" customHeight="1" x14ac:dyDescent="0.25"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</row>
    <row r="305" spans="6:16" ht="15.75" customHeight="1" x14ac:dyDescent="0.25"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</row>
    <row r="306" spans="6:16" ht="15.75" customHeight="1" x14ac:dyDescent="0.25"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</row>
    <row r="307" spans="6:16" ht="15.75" customHeight="1" x14ac:dyDescent="0.25"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</row>
    <row r="308" spans="6:16" ht="15.75" customHeight="1" x14ac:dyDescent="0.25"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</row>
    <row r="309" spans="6:16" ht="15.75" customHeight="1" x14ac:dyDescent="0.25"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</row>
    <row r="310" spans="6:16" ht="15.75" customHeight="1" x14ac:dyDescent="0.25"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</row>
    <row r="311" spans="6:16" ht="15.75" customHeight="1" x14ac:dyDescent="0.25"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</row>
    <row r="312" spans="6:16" ht="15.75" customHeight="1" x14ac:dyDescent="0.25"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</row>
    <row r="313" spans="6:16" ht="15.75" customHeight="1" x14ac:dyDescent="0.25"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</row>
    <row r="314" spans="6:16" ht="15.75" customHeight="1" x14ac:dyDescent="0.25"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</row>
    <row r="315" spans="6:16" ht="15.75" customHeight="1" x14ac:dyDescent="0.25"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</row>
    <row r="316" spans="6:16" ht="15.75" customHeight="1" x14ac:dyDescent="0.25"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</row>
    <row r="317" spans="6:16" ht="15.75" customHeight="1" x14ac:dyDescent="0.25"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</row>
    <row r="318" spans="6:16" ht="15.75" customHeight="1" x14ac:dyDescent="0.25"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</row>
    <row r="319" spans="6:16" ht="15.75" customHeight="1" x14ac:dyDescent="0.25"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</row>
    <row r="320" spans="6:16" ht="15.75" customHeight="1" x14ac:dyDescent="0.25"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</row>
    <row r="321" spans="6:16" ht="15.75" customHeight="1" x14ac:dyDescent="0.25"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</row>
    <row r="322" spans="6:16" ht="15.75" customHeight="1" x14ac:dyDescent="0.25"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</row>
    <row r="323" spans="6:16" ht="15.75" customHeight="1" x14ac:dyDescent="0.25"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</row>
    <row r="324" spans="6:16" ht="15.75" customHeight="1" x14ac:dyDescent="0.25"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</row>
    <row r="325" spans="6:16" ht="15.75" customHeight="1" x14ac:dyDescent="0.25"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</row>
    <row r="326" spans="6:16" ht="15.75" customHeight="1" x14ac:dyDescent="0.25"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</row>
    <row r="327" spans="6:16" ht="15.75" customHeight="1" x14ac:dyDescent="0.25"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</row>
    <row r="328" spans="6:16" ht="15.75" customHeight="1" x14ac:dyDescent="0.25"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</row>
    <row r="329" spans="6:16" ht="15.75" customHeight="1" x14ac:dyDescent="0.25"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</row>
    <row r="330" spans="6:16" ht="15.75" customHeight="1" x14ac:dyDescent="0.25"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</row>
    <row r="331" spans="6:16" ht="15.75" customHeight="1" x14ac:dyDescent="0.25"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</row>
    <row r="332" spans="6:16" ht="15.75" customHeight="1" x14ac:dyDescent="0.25"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</row>
    <row r="333" spans="6:16" ht="15.75" customHeight="1" x14ac:dyDescent="0.25"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</row>
    <row r="334" spans="6:16" ht="15.75" customHeight="1" x14ac:dyDescent="0.25"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</row>
    <row r="335" spans="6:16" ht="15.75" customHeight="1" x14ac:dyDescent="0.25"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</row>
    <row r="336" spans="6:16" ht="15.75" customHeight="1" x14ac:dyDescent="0.25"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</row>
    <row r="337" spans="6:16" ht="15.75" customHeight="1" x14ac:dyDescent="0.25"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</row>
    <row r="338" spans="6:16" ht="15.75" customHeight="1" x14ac:dyDescent="0.25"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</row>
    <row r="339" spans="6:16" ht="15.75" customHeight="1" x14ac:dyDescent="0.25"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</row>
    <row r="340" spans="6:16" ht="15.75" customHeight="1" x14ac:dyDescent="0.25"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</row>
    <row r="341" spans="6:16" ht="15.75" customHeight="1" x14ac:dyDescent="0.25"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</row>
    <row r="342" spans="6:16" ht="15.75" customHeight="1" x14ac:dyDescent="0.25"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</row>
    <row r="343" spans="6:16" ht="15.75" customHeight="1" x14ac:dyDescent="0.25"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</row>
    <row r="344" spans="6:16" ht="15.75" customHeight="1" x14ac:dyDescent="0.25"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</row>
    <row r="345" spans="6:16" ht="15.75" customHeight="1" x14ac:dyDescent="0.25"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</row>
    <row r="346" spans="6:16" ht="15.75" customHeight="1" x14ac:dyDescent="0.25"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</row>
    <row r="347" spans="6:16" ht="15.75" customHeight="1" x14ac:dyDescent="0.25"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</row>
    <row r="348" spans="6:16" ht="15.75" customHeight="1" x14ac:dyDescent="0.25"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</row>
    <row r="349" spans="6:16" ht="15.75" customHeight="1" x14ac:dyDescent="0.25"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</row>
    <row r="350" spans="6:16" ht="15.75" customHeight="1" x14ac:dyDescent="0.25"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</row>
    <row r="351" spans="6:16" ht="15.75" customHeight="1" x14ac:dyDescent="0.25"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</row>
    <row r="352" spans="6:16" ht="15.75" customHeight="1" x14ac:dyDescent="0.25"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</row>
    <row r="353" spans="6:16" ht="15.75" customHeight="1" x14ac:dyDescent="0.25"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</row>
    <row r="354" spans="6:16" ht="15.75" customHeight="1" x14ac:dyDescent="0.25"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</row>
    <row r="355" spans="6:16" ht="15.75" customHeight="1" x14ac:dyDescent="0.25"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</row>
    <row r="356" spans="6:16" ht="15.75" customHeight="1" x14ac:dyDescent="0.25"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</row>
    <row r="357" spans="6:16" ht="15.75" customHeight="1" x14ac:dyDescent="0.25"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</row>
    <row r="358" spans="6:16" ht="15.75" customHeight="1" x14ac:dyDescent="0.25"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</row>
    <row r="359" spans="6:16" ht="15.75" customHeight="1" x14ac:dyDescent="0.25"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</row>
    <row r="360" spans="6:16" ht="15.75" customHeight="1" x14ac:dyDescent="0.25"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</row>
    <row r="361" spans="6:16" ht="15.75" customHeight="1" x14ac:dyDescent="0.25"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</row>
    <row r="362" spans="6:16" ht="15.75" customHeight="1" x14ac:dyDescent="0.25"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</row>
    <row r="363" spans="6:16" ht="15.75" customHeight="1" x14ac:dyDescent="0.25"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</row>
    <row r="364" spans="6:16" ht="15.75" customHeight="1" x14ac:dyDescent="0.25"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</row>
    <row r="365" spans="6:16" ht="15.75" customHeight="1" x14ac:dyDescent="0.25"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</row>
    <row r="366" spans="6:16" ht="15.75" customHeight="1" x14ac:dyDescent="0.25"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</row>
    <row r="367" spans="6:16" ht="15.75" customHeight="1" x14ac:dyDescent="0.25"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</row>
    <row r="368" spans="6:16" ht="15.75" customHeight="1" x14ac:dyDescent="0.25"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</row>
    <row r="369" spans="6:16" ht="15.75" customHeight="1" x14ac:dyDescent="0.25"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</row>
    <row r="370" spans="6:16" ht="15.75" customHeight="1" x14ac:dyDescent="0.25"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</row>
    <row r="371" spans="6:16" ht="15.75" customHeight="1" x14ac:dyDescent="0.25"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</row>
    <row r="372" spans="6:16" ht="15.75" customHeight="1" x14ac:dyDescent="0.25"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</row>
    <row r="373" spans="6:16" ht="15.75" customHeight="1" x14ac:dyDescent="0.25"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</row>
    <row r="374" spans="6:16" ht="15.75" customHeight="1" x14ac:dyDescent="0.25"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</row>
    <row r="375" spans="6:16" ht="15.75" customHeight="1" x14ac:dyDescent="0.25"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</row>
    <row r="376" spans="6:16" ht="15.75" customHeight="1" x14ac:dyDescent="0.25"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</row>
    <row r="377" spans="6:16" ht="15.75" customHeight="1" x14ac:dyDescent="0.25"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</row>
    <row r="378" spans="6:16" ht="15.75" customHeight="1" x14ac:dyDescent="0.25"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</row>
    <row r="379" spans="6:16" ht="15.75" customHeight="1" x14ac:dyDescent="0.25"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</row>
    <row r="380" spans="6:16" ht="15.75" customHeight="1" x14ac:dyDescent="0.25"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</row>
    <row r="381" spans="6:16" ht="15.75" customHeight="1" x14ac:dyDescent="0.25"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</row>
    <row r="382" spans="6:16" ht="15.75" customHeight="1" x14ac:dyDescent="0.25"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</row>
    <row r="383" spans="6:16" ht="15.75" customHeight="1" x14ac:dyDescent="0.25"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</row>
    <row r="384" spans="6:16" ht="15.75" customHeight="1" x14ac:dyDescent="0.25"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</row>
    <row r="385" spans="6:16" ht="15.75" customHeight="1" x14ac:dyDescent="0.25"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</row>
    <row r="386" spans="6:16" ht="15.75" customHeight="1" x14ac:dyDescent="0.25"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</row>
    <row r="387" spans="6:16" ht="15.75" customHeight="1" x14ac:dyDescent="0.25"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</row>
    <row r="388" spans="6:16" ht="15.75" customHeight="1" x14ac:dyDescent="0.25"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</row>
    <row r="389" spans="6:16" ht="15.75" customHeight="1" x14ac:dyDescent="0.25"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</row>
    <row r="390" spans="6:16" ht="15.75" customHeight="1" x14ac:dyDescent="0.25"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</row>
    <row r="391" spans="6:16" ht="15.75" customHeight="1" x14ac:dyDescent="0.25"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</row>
    <row r="392" spans="6:16" ht="15.75" customHeight="1" x14ac:dyDescent="0.25"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</row>
    <row r="393" spans="6:16" ht="15.75" customHeight="1" x14ac:dyDescent="0.25"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</row>
    <row r="394" spans="6:16" ht="15.75" customHeight="1" x14ac:dyDescent="0.25"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</row>
    <row r="395" spans="6:16" ht="15.75" customHeight="1" x14ac:dyDescent="0.25"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</row>
    <row r="396" spans="6:16" ht="15.75" customHeight="1" x14ac:dyDescent="0.25"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</row>
    <row r="397" spans="6:16" ht="15.75" customHeight="1" x14ac:dyDescent="0.25"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</row>
    <row r="398" spans="6:16" ht="15.75" customHeight="1" x14ac:dyDescent="0.25"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</row>
    <row r="399" spans="6:16" ht="15.75" customHeight="1" x14ac:dyDescent="0.25"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</row>
    <row r="400" spans="6:16" ht="15.75" customHeight="1" x14ac:dyDescent="0.25"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</row>
    <row r="401" spans="6:16" ht="15.75" customHeight="1" x14ac:dyDescent="0.25"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</row>
    <row r="402" spans="6:16" ht="15.75" customHeight="1" x14ac:dyDescent="0.25"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</row>
    <row r="403" spans="6:16" ht="15.75" customHeight="1" x14ac:dyDescent="0.25"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</row>
    <row r="404" spans="6:16" ht="15.75" customHeight="1" x14ac:dyDescent="0.25"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</row>
    <row r="405" spans="6:16" ht="15.75" customHeight="1" x14ac:dyDescent="0.25"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</row>
    <row r="406" spans="6:16" ht="15.75" customHeight="1" x14ac:dyDescent="0.25"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</row>
    <row r="407" spans="6:16" ht="15.75" customHeight="1" x14ac:dyDescent="0.25"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</row>
    <row r="408" spans="6:16" ht="15.75" customHeight="1" x14ac:dyDescent="0.25"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</row>
    <row r="409" spans="6:16" ht="15.75" customHeight="1" x14ac:dyDescent="0.25"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</row>
    <row r="410" spans="6:16" ht="15.75" customHeight="1" x14ac:dyDescent="0.25"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</row>
    <row r="411" spans="6:16" ht="15.75" customHeight="1" x14ac:dyDescent="0.25"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</row>
    <row r="412" spans="6:16" ht="15.75" customHeight="1" x14ac:dyDescent="0.25"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</row>
    <row r="413" spans="6:16" ht="15.75" customHeight="1" x14ac:dyDescent="0.25"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</row>
    <row r="414" spans="6:16" ht="15.75" customHeight="1" x14ac:dyDescent="0.25"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</row>
    <row r="415" spans="6:16" ht="15.75" customHeight="1" x14ac:dyDescent="0.25"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</row>
    <row r="416" spans="6:16" ht="15.75" customHeight="1" x14ac:dyDescent="0.25"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</row>
    <row r="417" spans="6:16" ht="15.75" customHeight="1" x14ac:dyDescent="0.25"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</row>
    <row r="418" spans="6:16" ht="15.75" customHeight="1" x14ac:dyDescent="0.25"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</row>
    <row r="419" spans="6:16" ht="15.75" customHeight="1" x14ac:dyDescent="0.25"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</row>
    <row r="420" spans="6:16" ht="15.75" customHeight="1" x14ac:dyDescent="0.25"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</row>
    <row r="421" spans="6:16" ht="15.75" customHeight="1" x14ac:dyDescent="0.25"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</row>
    <row r="422" spans="6:16" ht="15.75" customHeight="1" x14ac:dyDescent="0.25"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</row>
    <row r="423" spans="6:16" ht="15.75" customHeight="1" x14ac:dyDescent="0.25"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</row>
    <row r="424" spans="6:16" ht="15.75" customHeight="1" x14ac:dyDescent="0.25"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</row>
    <row r="425" spans="6:16" ht="15.75" customHeight="1" x14ac:dyDescent="0.25"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</row>
    <row r="426" spans="6:16" ht="15.75" customHeight="1" x14ac:dyDescent="0.25"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</row>
    <row r="427" spans="6:16" ht="15.75" customHeight="1" x14ac:dyDescent="0.25"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</row>
    <row r="428" spans="6:16" ht="15.75" customHeight="1" x14ac:dyDescent="0.25"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</row>
    <row r="429" spans="6:16" ht="15.75" customHeight="1" x14ac:dyDescent="0.25"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</row>
    <row r="430" spans="6:16" ht="15.75" customHeight="1" x14ac:dyDescent="0.25"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</row>
    <row r="431" spans="6:16" ht="15.75" customHeight="1" x14ac:dyDescent="0.25"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</row>
    <row r="432" spans="6:16" ht="15.75" customHeight="1" x14ac:dyDescent="0.25"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</row>
    <row r="433" spans="6:16" ht="15.75" customHeight="1" x14ac:dyDescent="0.25"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</row>
    <row r="434" spans="6:16" ht="15.75" customHeight="1" x14ac:dyDescent="0.25"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</row>
    <row r="435" spans="6:16" ht="15.75" customHeight="1" x14ac:dyDescent="0.25"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</row>
    <row r="436" spans="6:16" ht="15.75" customHeight="1" x14ac:dyDescent="0.25"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</row>
    <row r="437" spans="6:16" ht="15.75" customHeight="1" x14ac:dyDescent="0.25"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</row>
    <row r="438" spans="6:16" ht="15.75" customHeight="1" x14ac:dyDescent="0.25"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</row>
    <row r="439" spans="6:16" ht="15.75" customHeight="1" x14ac:dyDescent="0.25"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</row>
    <row r="440" spans="6:16" ht="15.75" customHeight="1" x14ac:dyDescent="0.25"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</row>
    <row r="441" spans="6:16" ht="15.75" customHeight="1" x14ac:dyDescent="0.25"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</row>
    <row r="442" spans="6:16" ht="15.75" customHeight="1" x14ac:dyDescent="0.25"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</row>
    <row r="443" spans="6:16" ht="15.75" customHeight="1" x14ac:dyDescent="0.25"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</row>
    <row r="444" spans="6:16" ht="15.75" customHeight="1" x14ac:dyDescent="0.25"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</row>
    <row r="445" spans="6:16" ht="15.75" customHeight="1" x14ac:dyDescent="0.25"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</row>
    <row r="446" spans="6:16" ht="15.75" customHeight="1" x14ac:dyDescent="0.25"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</row>
    <row r="447" spans="6:16" ht="15.75" customHeight="1" x14ac:dyDescent="0.25"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</row>
    <row r="448" spans="6:16" ht="15.75" customHeight="1" x14ac:dyDescent="0.25"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</row>
    <row r="449" spans="6:16" ht="15.75" customHeight="1" x14ac:dyDescent="0.25"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</row>
    <row r="450" spans="6:16" ht="15.75" customHeight="1" x14ac:dyDescent="0.25"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</row>
    <row r="451" spans="6:16" ht="15.75" customHeight="1" x14ac:dyDescent="0.25"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</row>
    <row r="452" spans="6:16" ht="15.75" customHeight="1" x14ac:dyDescent="0.25"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</row>
    <row r="453" spans="6:16" ht="15.75" customHeight="1" x14ac:dyDescent="0.25"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</row>
    <row r="454" spans="6:16" ht="15.75" customHeight="1" x14ac:dyDescent="0.25"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</row>
    <row r="455" spans="6:16" ht="15.75" customHeight="1" x14ac:dyDescent="0.25"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</row>
    <row r="456" spans="6:16" ht="15.75" customHeight="1" x14ac:dyDescent="0.25"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</row>
    <row r="457" spans="6:16" ht="15.75" customHeight="1" x14ac:dyDescent="0.25"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</row>
    <row r="458" spans="6:16" ht="15.75" customHeight="1" x14ac:dyDescent="0.25"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</row>
    <row r="459" spans="6:16" ht="15.75" customHeight="1" x14ac:dyDescent="0.25"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</row>
    <row r="460" spans="6:16" ht="15.75" customHeight="1" x14ac:dyDescent="0.25"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</row>
    <row r="461" spans="6:16" ht="15.75" customHeight="1" x14ac:dyDescent="0.25"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</row>
    <row r="462" spans="6:16" ht="15.75" customHeight="1" x14ac:dyDescent="0.25"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</row>
    <row r="463" spans="6:16" ht="15.75" customHeight="1" x14ac:dyDescent="0.25"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</row>
    <row r="464" spans="6:16" ht="15.75" customHeight="1" x14ac:dyDescent="0.25"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</row>
    <row r="465" spans="6:16" ht="15.75" customHeight="1" x14ac:dyDescent="0.25"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</row>
    <row r="466" spans="6:16" ht="15.75" customHeight="1" x14ac:dyDescent="0.25"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</row>
    <row r="467" spans="6:16" ht="15.75" customHeight="1" x14ac:dyDescent="0.25"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</row>
    <row r="468" spans="6:16" ht="15.75" customHeight="1" x14ac:dyDescent="0.25"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</row>
    <row r="469" spans="6:16" ht="15.75" customHeight="1" x14ac:dyDescent="0.25"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</row>
    <row r="470" spans="6:16" ht="15.75" customHeight="1" x14ac:dyDescent="0.25"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</row>
    <row r="471" spans="6:16" ht="15.75" customHeight="1" x14ac:dyDescent="0.25"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</row>
    <row r="472" spans="6:16" ht="15.75" customHeight="1" x14ac:dyDescent="0.25"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</row>
    <row r="473" spans="6:16" ht="15.75" customHeight="1" x14ac:dyDescent="0.25"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</row>
    <row r="474" spans="6:16" ht="15.75" customHeight="1" x14ac:dyDescent="0.25"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</row>
    <row r="475" spans="6:16" ht="15.75" customHeight="1" x14ac:dyDescent="0.25"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</row>
    <row r="476" spans="6:16" ht="15.75" customHeight="1" x14ac:dyDescent="0.25"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</row>
    <row r="477" spans="6:16" ht="15.75" customHeight="1" x14ac:dyDescent="0.25"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</row>
    <row r="478" spans="6:16" ht="15.75" customHeight="1" x14ac:dyDescent="0.25"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</row>
    <row r="479" spans="6:16" ht="15.75" customHeight="1" x14ac:dyDescent="0.25"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</row>
    <row r="480" spans="6:16" ht="15.75" customHeight="1" x14ac:dyDescent="0.25"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</row>
    <row r="481" spans="6:16" ht="15.75" customHeight="1" x14ac:dyDescent="0.25"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</row>
    <row r="482" spans="6:16" ht="15.75" customHeight="1" x14ac:dyDescent="0.25"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</row>
    <row r="483" spans="6:16" ht="15.75" customHeight="1" x14ac:dyDescent="0.25"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</row>
    <row r="484" spans="6:16" ht="15.75" customHeight="1" x14ac:dyDescent="0.25"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</row>
    <row r="485" spans="6:16" ht="15.75" customHeight="1" x14ac:dyDescent="0.25"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</row>
    <row r="486" spans="6:16" ht="15.75" customHeight="1" x14ac:dyDescent="0.25"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</row>
    <row r="487" spans="6:16" ht="15.75" customHeight="1" x14ac:dyDescent="0.25"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</row>
    <row r="488" spans="6:16" ht="15.75" customHeight="1" x14ac:dyDescent="0.25"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</row>
    <row r="489" spans="6:16" ht="15.75" customHeight="1" x14ac:dyDescent="0.25"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</row>
    <row r="490" spans="6:16" ht="15.75" customHeight="1" x14ac:dyDescent="0.25"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</row>
    <row r="491" spans="6:16" ht="15.75" customHeight="1" x14ac:dyDescent="0.25"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</row>
    <row r="492" spans="6:16" ht="15.75" customHeight="1" x14ac:dyDescent="0.25"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</row>
    <row r="493" spans="6:16" ht="15.75" customHeight="1" x14ac:dyDescent="0.25"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</row>
    <row r="494" spans="6:16" ht="15.75" customHeight="1" x14ac:dyDescent="0.25"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</row>
    <row r="495" spans="6:16" ht="15.75" customHeight="1" x14ac:dyDescent="0.25"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</row>
    <row r="496" spans="6:16" ht="15.75" customHeight="1" x14ac:dyDescent="0.25"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</row>
    <row r="497" spans="6:16" ht="15.75" customHeight="1" x14ac:dyDescent="0.25"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</row>
    <row r="498" spans="6:16" ht="15.75" customHeight="1" x14ac:dyDescent="0.25"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</row>
    <row r="499" spans="6:16" ht="15.75" customHeight="1" x14ac:dyDescent="0.25"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</row>
    <row r="500" spans="6:16" ht="15.75" customHeight="1" x14ac:dyDescent="0.25"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</row>
    <row r="501" spans="6:16" ht="15.75" customHeight="1" x14ac:dyDescent="0.25"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</row>
    <row r="502" spans="6:16" ht="15.75" customHeight="1" x14ac:dyDescent="0.25"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</row>
    <row r="503" spans="6:16" ht="15.75" customHeight="1" x14ac:dyDescent="0.25"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</row>
    <row r="504" spans="6:16" ht="15.75" customHeight="1" x14ac:dyDescent="0.25"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</row>
    <row r="505" spans="6:16" ht="15.75" customHeight="1" x14ac:dyDescent="0.25"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</row>
    <row r="506" spans="6:16" ht="15.75" customHeight="1" x14ac:dyDescent="0.25"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</row>
    <row r="507" spans="6:16" ht="15.75" customHeight="1" x14ac:dyDescent="0.25"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</row>
    <row r="508" spans="6:16" ht="15.75" customHeight="1" x14ac:dyDescent="0.25"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</row>
    <row r="509" spans="6:16" ht="15.75" customHeight="1" x14ac:dyDescent="0.25"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</row>
    <row r="510" spans="6:16" ht="15.75" customHeight="1" x14ac:dyDescent="0.25"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</row>
    <row r="511" spans="6:16" ht="15.75" customHeight="1" x14ac:dyDescent="0.25"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</row>
    <row r="512" spans="6:16" ht="15.75" customHeight="1" x14ac:dyDescent="0.25"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</row>
    <row r="513" spans="6:16" ht="15.75" customHeight="1" x14ac:dyDescent="0.25"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</row>
    <row r="514" spans="6:16" ht="15.75" customHeight="1" x14ac:dyDescent="0.25"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</row>
    <row r="515" spans="6:16" ht="15.75" customHeight="1" x14ac:dyDescent="0.25"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</row>
    <row r="516" spans="6:16" ht="15.75" customHeight="1" x14ac:dyDescent="0.25"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</row>
    <row r="517" spans="6:16" ht="15.75" customHeight="1" x14ac:dyDescent="0.25"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</row>
    <row r="518" spans="6:16" ht="15.75" customHeight="1" x14ac:dyDescent="0.25"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</row>
    <row r="519" spans="6:16" ht="15.75" customHeight="1" x14ac:dyDescent="0.25"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</row>
    <row r="520" spans="6:16" ht="15.75" customHeight="1" x14ac:dyDescent="0.25"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</row>
    <row r="521" spans="6:16" ht="15.75" customHeight="1" x14ac:dyDescent="0.25"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</row>
    <row r="522" spans="6:16" ht="15.75" customHeight="1" x14ac:dyDescent="0.25"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</row>
    <row r="523" spans="6:16" ht="15.75" customHeight="1" x14ac:dyDescent="0.25"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</row>
    <row r="524" spans="6:16" ht="15.75" customHeight="1" x14ac:dyDescent="0.25"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</row>
    <row r="525" spans="6:16" ht="15.75" customHeight="1" x14ac:dyDescent="0.25"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</row>
    <row r="526" spans="6:16" ht="15.75" customHeight="1" x14ac:dyDescent="0.25"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</row>
    <row r="527" spans="6:16" ht="15.75" customHeight="1" x14ac:dyDescent="0.25"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</row>
    <row r="528" spans="6:16" ht="15.75" customHeight="1" x14ac:dyDescent="0.25"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</row>
    <row r="529" spans="6:16" ht="15.75" customHeight="1" x14ac:dyDescent="0.25"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</row>
    <row r="530" spans="6:16" ht="15.75" customHeight="1" x14ac:dyDescent="0.25"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</row>
    <row r="531" spans="6:16" ht="15.75" customHeight="1" x14ac:dyDescent="0.25"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</row>
    <row r="532" spans="6:16" ht="15.75" customHeight="1" x14ac:dyDescent="0.25"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</row>
    <row r="533" spans="6:16" ht="15.75" customHeight="1" x14ac:dyDescent="0.25"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</row>
    <row r="534" spans="6:16" ht="15.75" customHeight="1" x14ac:dyDescent="0.25"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</row>
    <row r="535" spans="6:16" ht="15.75" customHeight="1" x14ac:dyDescent="0.25"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6:16" ht="15.75" customHeight="1" x14ac:dyDescent="0.25"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6:16" ht="15.75" customHeight="1" x14ac:dyDescent="0.25"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</row>
    <row r="538" spans="6:16" ht="15.75" customHeight="1" x14ac:dyDescent="0.25"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</row>
    <row r="539" spans="6:16" ht="15.75" customHeight="1" x14ac:dyDescent="0.25"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</row>
    <row r="540" spans="6:16" ht="15.75" customHeight="1" x14ac:dyDescent="0.25"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</row>
    <row r="541" spans="6:16" ht="15.75" customHeight="1" x14ac:dyDescent="0.25"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</row>
    <row r="542" spans="6:16" ht="15.75" customHeight="1" x14ac:dyDescent="0.25"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</row>
    <row r="543" spans="6:16" ht="15.75" customHeight="1" x14ac:dyDescent="0.25"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</row>
    <row r="544" spans="6:16" ht="15.75" customHeight="1" x14ac:dyDescent="0.25"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</row>
    <row r="545" spans="6:16" ht="15.75" customHeight="1" x14ac:dyDescent="0.25"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</row>
    <row r="546" spans="6:16" ht="15.75" customHeight="1" x14ac:dyDescent="0.25"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</row>
    <row r="547" spans="6:16" ht="15.75" customHeight="1" x14ac:dyDescent="0.25"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</row>
    <row r="548" spans="6:16" ht="15.75" customHeight="1" x14ac:dyDescent="0.25"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</row>
    <row r="549" spans="6:16" ht="15.75" customHeight="1" x14ac:dyDescent="0.25"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</row>
    <row r="550" spans="6:16" ht="15.75" customHeight="1" x14ac:dyDescent="0.25"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</row>
    <row r="551" spans="6:16" ht="15.75" customHeight="1" x14ac:dyDescent="0.25"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</row>
    <row r="552" spans="6:16" ht="15.75" customHeight="1" x14ac:dyDescent="0.25"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</row>
    <row r="553" spans="6:16" ht="15.75" customHeight="1" x14ac:dyDescent="0.25"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</row>
    <row r="554" spans="6:16" ht="15.75" customHeight="1" x14ac:dyDescent="0.25"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</row>
    <row r="555" spans="6:16" ht="15.75" customHeight="1" x14ac:dyDescent="0.25"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</row>
    <row r="556" spans="6:16" ht="15.75" customHeight="1" x14ac:dyDescent="0.25"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</row>
    <row r="557" spans="6:16" ht="15.75" customHeight="1" x14ac:dyDescent="0.25"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</row>
    <row r="558" spans="6:16" ht="15.75" customHeight="1" x14ac:dyDescent="0.25"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</row>
    <row r="559" spans="6:16" ht="15.75" customHeight="1" x14ac:dyDescent="0.25"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</row>
    <row r="560" spans="6:16" ht="15.75" customHeight="1" x14ac:dyDescent="0.25"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</row>
    <row r="561" spans="6:16" ht="15.75" customHeight="1" x14ac:dyDescent="0.25"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</row>
    <row r="562" spans="6:16" ht="15.75" customHeight="1" x14ac:dyDescent="0.25"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</row>
    <row r="563" spans="6:16" ht="15.75" customHeight="1" x14ac:dyDescent="0.25"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</row>
    <row r="564" spans="6:16" ht="15.75" customHeight="1" x14ac:dyDescent="0.25"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</row>
    <row r="565" spans="6:16" ht="15.75" customHeight="1" x14ac:dyDescent="0.25"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</row>
    <row r="566" spans="6:16" ht="15.75" customHeight="1" x14ac:dyDescent="0.25"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</row>
    <row r="567" spans="6:16" ht="15.75" customHeight="1" x14ac:dyDescent="0.25"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</row>
    <row r="568" spans="6:16" ht="15.75" customHeight="1" x14ac:dyDescent="0.25"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</row>
    <row r="569" spans="6:16" ht="15.75" customHeight="1" x14ac:dyDescent="0.25"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</row>
    <row r="570" spans="6:16" ht="15.75" customHeight="1" x14ac:dyDescent="0.25"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</row>
    <row r="571" spans="6:16" ht="15.75" customHeight="1" x14ac:dyDescent="0.25"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</row>
    <row r="572" spans="6:16" ht="15.75" customHeight="1" x14ac:dyDescent="0.25"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</row>
    <row r="573" spans="6:16" ht="15.75" customHeight="1" x14ac:dyDescent="0.25"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</row>
    <row r="574" spans="6:16" ht="15.75" customHeight="1" x14ac:dyDescent="0.25"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</row>
    <row r="575" spans="6:16" ht="15.75" customHeight="1" x14ac:dyDescent="0.25"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</row>
    <row r="576" spans="6:16" ht="15.75" customHeight="1" x14ac:dyDescent="0.25"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</row>
    <row r="577" spans="6:16" ht="15.75" customHeight="1" x14ac:dyDescent="0.25"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</row>
    <row r="578" spans="6:16" ht="15.75" customHeight="1" x14ac:dyDescent="0.25"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</row>
    <row r="579" spans="6:16" ht="15.75" customHeight="1" x14ac:dyDescent="0.25"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</row>
    <row r="580" spans="6:16" ht="15.75" customHeight="1" x14ac:dyDescent="0.25"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</row>
    <row r="581" spans="6:16" ht="15.75" customHeight="1" x14ac:dyDescent="0.25"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</row>
    <row r="582" spans="6:16" ht="15.75" customHeight="1" x14ac:dyDescent="0.25"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</row>
    <row r="583" spans="6:16" ht="15.75" customHeight="1" x14ac:dyDescent="0.25"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</row>
    <row r="584" spans="6:16" ht="15.75" customHeight="1" x14ac:dyDescent="0.25"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</row>
    <row r="585" spans="6:16" ht="15.75" customHeight="1" x14ac:dyDescent="0.25"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</row>
    <row r="586" spans="6:16" ht="15.75" customHeight="1" x14ac:dyDescent="0.25"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</row>
    <row r="587" spans="6:16" ht="15.75" customHeight="1" x14ac:dyDescent="0.25"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</row>
    <row r="588" spans="6:16" ht="15.75" customHeight="1" x14ac:dyDescent="0.25"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</row>
    <row r="589" spans="6:16" ht="15.75" customHeight="1" x14ac:dyDescent="0.25"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</row>
    <row r="590" spans="6:16" ht="15.75" customHeight="1" x14ac:dyDescent="0.25"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</row>
    <row r="591" spans="6:16" ht="15.75" customHeight="1" x14ac:dyDescent="0.25"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</row>
    <row r="592" spans="6:16" ht="15.75" customHeight="1" x14ac:dyDescent="0.25"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</row>
    <row r="593" spans="6:16" ht="15.75" customHeight="1" x14ac:dyDescent="0.25"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</row>
    <row r="594" spans="6:16" ht="15.75" customHeight="1" x14ac:dyDescent="0.25"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</row>
    <row r="595" spans="6:16" ht="15.75" customHeight="1" x14ac:dyDescent="0.25"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</row>
    <row r="596" spans="6:16" ht="15.75" customHeight="1" x14ac:dyDescent="0.25"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</row>
    <row r="597" spans="6:16" ht="15.75" customHeight="1" x14ac:dyDescent="0.25"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</row>
    <row r="598" spans="6:16" ht="15.75" customHeight="1" x14ac:dyDescent="0.25"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</row>
    <row r="599" spans="6:16" ht="15.75" customHeight="1" x14ac:dyDescent="0.25"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</row>
    <row r="600" spans="6:16" ht="15.75" customHeight="1" x14ac:dyDescent="0.25"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</row>
    <row r="601" spans="6:16" ht="15.75" customHeight="1" x14ac:dyDescent="0.25"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</row>
    <row r="602" spans="6:16" ht="15.75" customHeight="1" x14ac:dyDescent="0.25"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</row>
    <row r="603" spans="6:16" ht="15.75" customHeight="1" x14ac:dyDescent="0.25"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</row>
    <row r="604" spans="6:16" ht="15.75" customHeight="1" x14ac:dyDescent="0.25"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</row>
    <row r="605" spans="6:16" ht="15.75" customHeight="1" x14ac:dyDescent="0.25"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</row>
    <row r="606" spans="6:16" ht="15.75" customHeight="1" x14ac:dyDescent="0.25"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</row>
    <row r="607" spans="6:16" ht="15.75" customHeight="1" x14ac:dyDescent="0.25"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</row>
    <row r="608" spans="6:16" ht="15.75" customHeight="1" x14ac:dyDescent="0.25"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</row>
    <row r="609" spans="6:16" ht="15.75" customHeight="1" x14ac:dyDescent="0.25"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</row>
    <row r="610" spans="6:16" ht="15.75" customHeight="1" x14ac:dyDescent="0.25"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</row>
    <row r="611" spans="6:16" ht="15.75" customHeight="1" x14ac:dyDescent="0.25"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</row>
    <row r="612" spans="6:16" ht="15.75" customHeight="1" x14ac:dyDescent="0.25"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</row>
    <row r="613" spans="6:16" ht="15.75" customHeight="1" x14ac:dyDescent="0.25"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</row>
    <row r="614" spans="6:16" ht="15.75" customHeight="1" x14ac:dyDescent="0.25"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</row>
    <row r="615" spans="6:16" ht="15.75" customHeight="1" x14ac:dyDescent="0.25"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</row>
    <row r="616" spans="6:16" ht="15.75" customHeight="1" x14ac:dyDescent="0.25"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</row>
    <row r="617" spans="6:16" ht="15.75" customHeight="1" x14ac:dyDescent="0.25"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</row>
    <row r="618" spans="6:16" ht="15.75" customHeight="1" x14ac:dyDescent="0.25"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</row>
    <row r="619" spans="6:16" ht="15.75" customHeight="1" x14ac:dyDescent="0.25"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</row>
    <row r="620" spans="6:16" ht="15.75" customHeight="1" x14ac:dyDescent="0.25"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</row>
    <row r="621" spans="6:16" ht="15.75" customHeight="1" x14ac:dyDescent="0.25"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</row>
    <row r="622" spans="6:16" ht="15.75" customHeight="1" x14ac:dyDescent="0.25"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</row>
    <row r="623" spans="6:16" ht="15.75" customHeight="1" x14ac:dyDescent="0.25"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</row>
    <row r="624" spans="6:16" ht="15.75" customHeight="1" x14ac:dyDescent="0.25"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</row>
    <row r="625" spans="6:16" ht="15.75" customHeight="1" x14ac:dyDescent="0.25"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</row>
    <row r="626" spans="6:16" ht="15.75" customHeight="1" x14ac:dyDescent="0.25"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</row>
    <row r="627" spans="6:16" ht="15.75" customHeight="1" x14ac:dyDescent="0.25"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</row>
    <row r="628" spans="6:16" ht="15.75" customHeight="1" x14ac:dyDescent="0.25"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</row>
    <row r="629" spans="6:16" ht="15.75" customHeight="1" x14ac:dyDescent="0.25"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</row>
    <row r="630" spans="6:16" ht="15.75" customHeight="1" x14ac:dyDescent="0.25"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</row>
    <row r="631" spans="6:16" ht="15.75" customHeight="1" x14ac:dyDescent="0.25"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</row>
    <row r="632" spans="6:16" ht="15.75" customHeight="1" x14ac:dyDescent="0.25"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</row>
    <row r="633" spans="6:16" ht="15.75" customHeight="1" x14ac:dyDescent="0.25"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</row>
    <row r="634" spans="6:16" ht="15.75" customHeight="1" x14ac:dyDescent="0.25"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</row>
    <row r="635" spans="6:16" ht="15.75" customHeight="1" x14ac:dyDescent="0.25"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</row>
    <row r="636" spans="6:16" ht="15.75" customHeight="1" x14ac:dyDescent="0.25"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</row>
    <row r="637" spans="6:16" ht="15.75" customHeight="1" x14ac:dyDescent="0.25"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</row>
    <row r="638" spans="6:16" ht="15.75" customHeight="1" x14ac:dyDescent="0.25"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</row>
    <row r="639" spans="6:16" ht="15.75" customHeight="1" x14ac:dyDescent="0.25"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</row>
    <row r="640" spans="6:16" ht="15.75" customHeight="1" x14ac:dyDescent="0.25"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</row>
    <row r="641" spans="6:16" ht="15.75" customHeight="1" x14ac:dyDescent="0.25"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</row>
    <row r="642" spans="6:16" ht="15.75" customHeight="1" x14ac:dyDescent="0.25"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</row>
    <row r="643" spans="6:16" ht="15.75" customHeight="1" x14ac:dyDescent="0.25"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</row>
    <row r="644" spans="6:16" ht="15.75" customHeight="1" x14ac:dyDescent="0.25"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</row>
    <row r="645" spans="6:16" ht="15.75" customHeight="1" x14ac:dyDescent="0.25"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</row>
    <row r="646" spans="6:16" ht="15.75" customHeight="1" x14ac:dyDescent="0.25"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</row>
    <row r="647" spans="6:16" ht="15.75" customHeight="1" x14ac:dyDescent="0.25"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</row>
    <row r="648" spans="6:16" ht="15.75" customHeight="1" x14ac:dyDescent="0.25"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</row>
    <row r="649" spans="6:16" ht="15.75" customHeight="1" x14ac:dyDescent="0.25"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</row>
    <row r="650" spans="6:16" ht="15.75" customHeight="1" x14ac:dyDescent="0.25"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</row>
    <row r="651" spans="6:16" ht="15.75" customHeight="1" x14ac:dyDescent="0.25"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</row>
    <row r="652" spans="6:16" ht="15.75" customHeight="1" x14ac:dyDescent="0.25"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</row>
    <row r="653" spans="6:16" ht="15.75" customHeight="1" x14ac:dyDescent="0.25"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</row>
    <row r="654" spans="6:16" ht="15.75" customHeight="1" x14ac:dyDescent="0.25"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</row>
    <row r="655" spans="6:16" ht="15.75" customHeight="1" x14ac:dyDescent="0.25"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</row>
    <row r="656" spans="6:16" ht="15.75" customHeight="1" x14ac:dyDescent="0.25"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</row>
    <row r="657" spans="6:16" ht="15.75" customHeight="1" x14ac:dyDescent="0.25"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</row>
    <row r="658" spans="6:16" ht="15.75" customHeight="1" x14ac:dyDescent="0.25"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</row>
    <row r="659" spans="6:16" ht="15.75" customHeight="1" x14ac:dyDescent="0.25"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</row>
    <row r="660" spans="6:16" ht="15.75" customHeight="1" x14ac:dyDescent="0.25"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</row>
    <row r="661" spans="6:16" ht="15.75" customHeight="1" x14ac:dyDescent="0.25"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</row>
    <row r="662" spans="6:16" ht="15.75" customHeight="1" x14ac:dyDescent="0.25"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</row>
    <row r="663" spans="6:16" ht="15.75" customHeight="1" x14ac:dyDescent="0.25"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</row>
    <row r="664" spans="6:16" ht="15.75" customHeight="1" x14ac:dyDescent="0.25"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</row>
    <row r="665" spans="6:16" ht="15.75" customHeight="1" x14ac:dyDescent="0.25"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</row>
    <row r="666" spans="6:16" ht="15.75" customHeight="1" x14ac:dyDescent="0.25"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</row>
    <row r="667" spans="6:16" ht="15.75" customHeight="1" x14ac:dyDescent="0.25"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</row>
    <row r="668" spans="6:16" ht="15.75" customHeight="1" x14ac:dyDescent="0.25"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</row>
    <row r="669" spans="6:16" ht="15.75" customHeight="1" x14ac:dyDescent="0.25"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</row>
    <row r="670" spans="6:16" ht="15.75" customHeight="1" x14ac:dyDescent="0.25"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</row>
    <row r="671" spans="6:16" ht="15.75" customHeight="1" x14ac:dyDescent="0.25"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</row>
    <row r="672" spans="6:16" ht="15.75" customHeight="1" x14ac:dyDescent="0.25"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</row>
    <row r="673" spans="6:16" ht="15.75" customHeight="1" x14ac:dyDescent="0.25"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</row>
    <row r="674" spans="6:16" ht="15.75" customHeight="1" x14ac:dyDescent="0.25"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</row>
    <row r="675" spans="6:16" ht="15.75" customHeight="1" x14ac:dyDescent="0.25"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</row>
    <row r="676" spans="6:16" ht="15.75" customHeight="1" x14ac:dyDescent="0.25"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</row>
    <row r="677" spans="6:16" ht="15.75" customHeight="1" x14ac:dyDescent="0.25"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</row>
    <row r="678" spans="6:16" ht="15.75" customHeight="1" x14ac:dyDescent="0.25"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</row>
    <row r="679" spans="6:16" ht="15.75" customHeight="1" x14ac:dyDescent="0.25"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</row>
    <row r="680" spans="6:16" ht="15.75" customHeight="1" x14ac:dyDescent="0.25"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</row>
    <row r="681" spans="6:16" ht="15.75" customHeight="1" x14ac:dyDescent="0.25"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</row>
    <row r="682" spans="6:16" ht="15.75" customHeight="1" x14ac:dyDescent="0.25"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</row>
    <row r="683" spans="6:16" ht="15.75" customHeight="1" x14ac:dyDescent="0.25"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</row>
    <row r="684" spans="6:16" ht="15.75" customHeight="1" x14ac:dyDescent="0.25"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</row>
    <row r="685" spans="6:16" ht="15.75" customHeight="1" x14ac:dyDescent="0.25"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</row>
    <row r="686" spans="6:16" ht="15.75" customHeight="1" x14ac:dyDescent="0.25"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</row>
    <row r="687" spans="6:16" ht="15.75" customHeight="1" x14ac:dyDescent="0.25"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</row>
    <row r="688" spans="6:16" ht="15.75" customHeight="1" x14ac:dyDescent="0.25"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</row>
    <row r="689" spans="6:16" ht="15.75" customHeight="1" x14ac:dyDescent="0.25"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</row>
    <row r="690" spans="6:16" ht="15.75" customHeight="1" x14ac:dyDescent="0.25"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</row>
    <row r="691" spans="6:16" ht="15.75" customHeight="1" x14ac:dyDescent="0.25"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</row>
    <row r="692" spans="6:16" ht="15.75" customHeight="1" x14ac:dyDescent="0.25"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</row>
    <row r="693" spans="6:16" ht="15.75" customHeight="1" x14ac:dyDescent="0.25"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</row>
    <row r="694" spans="6:16" ht="15.75" customHeight="1" x14ac:dyDescent="0.25"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</row>
    <row r="695" spans="6:16" ht="15.75" customHeight="1" x14ac:dyDescent="0.25"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</row>
    <row r="696" spans="6:16" ht="15.75" customHeight="1" x14ac:dyDescent="0.25"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</row>
    <row r="697" spans="6:16" ht="15.75" customHeight="1" x14ac:dyDescent="0.25"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</row>
    <row r="698" spans="6:16" ht="15.75" customHeight="1" x14ac:dyDescent="0.25"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</row>
    <row r="699" spans="6:16" ht="15.75" customHeight="1" x14ac:dyDescent="0.25"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</row>
    <row r="700" spans="6:16" ht="15.75" customHeight="1" x14ac:dyDescent="0.25"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</row>
    <row r="701" spans="6:16" ht="15.75" customHeight="1" x14ac:dyDescent="0.25"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</row>
    <row r="702" spans="6:16" ht="15.75" customHeight="1" x14ac:dyDescent="0.25"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</row>
    <row r="703" spans="6:16" ht="15.75" customHeight="1" x14ac:dyDescent="0.25"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</row>
    <row r="704" spans="6:16" ht="15.75" customHeight="1" x14ac:dyDescent="0.25"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</row>
    <row r="705" spans="6:16" ht="15.75" customHeight="1" x14ac:dyDescent="0.25"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</row>
    <row r="706" spans="6:16" ht="15.75" customHeight="1" x14ac:dyDescent="0.25"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</row>
    <row r="707" spans="6:16" ht="15.75" customHeight="1" x14ac:dyDescent="0.25"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</row>
    <row r="708" spans="6:16" ht="15.75" customHeight="1" x14ac:dyDescent="0.25"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</row>
    <row r="709" spans="6:16" ht="15.75" customHeight="1" x14ac:dyDescent="0.25"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</row>
    <row r="710" spans="6:16" ht="15.75" customHeight="1" x14ac:dyDescent="0.25"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</row>
    <row r="711" spans="6:16" ht="15.75" customHeight="1" x14ac:dyDescent="0.25"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</row>
    <row r="712" spans="6:16" ht="15.75" customHeight="1" x14ac:dyDescent="0.25"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</row>
    <row r="713" spans="6:16" ht="15.75" customHeight="1" x14ac:dyDescent="0.25"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</row>
    <row r="714" spans="6:16" ht="15.75" customHeight="1" x14ac:dyDescent="0.25"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</row>
    <row r="715" spans="6:16" ht="15.75" customHeight="1" x14ac:dyDescent="0.25"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</row>
    <row r="716" spans="6:16" ht="15.75" customHeight="1" x14ac:dyDescent="0.25"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</row>
    <row r="717" spans="6:16" ht="15.75" customHeight="1" x14ac:dyDescent="0.25"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</row>
    <row r="718" spans="6:16" ht="15.75" customHeight="1" x14ac:dyDescent="0.25"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</row>
    <row r="719" spans="6:16" ht="15.75" customHeight="1" x14ac:dyDescent="0.25"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</row>
    <row r="720" spans="6:16" ht="15.75" customHeight="1" x14ac:dyDescent="0.25"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</row>
    <row r="721" spans="6:16" ht="15.75" customHeight="1" x14ac:dyDescent="0.25"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</row>
    <row r="722" spans="6:16" ht="15.75" customHeight="1" x14ac:dyDescent="0.25"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</row>
    <row r="723" spans="6:16" ht="15.75" customHeight="1" x14ac:dyDescent="0.25"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</row>
    <row r="724" spans="6:16" ht="15.75" customHeight="1" x14ac:dyDescent="0.25"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</row>
    <row r="725" spans="6:16" ht="15.75" customHeight="1" x14ac:dyDescent="0.25"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</row>
    <row r="726" spans="6:16" ht="15.75" customHeight="1" x14ac:dyDescent="0.25"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</row>
    <row r="727" spans="6:16" ht="15.75" customHeight="1" x14ac:dyDescent="0.25"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</row>
    <row r="728" spans="6:16" ht="15.75" customHeight="1" x14ac:dyDescent="0.25"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</row>
    <row r="729" spans="6:16" ht="15.75" customHeight="1" x14ac:dyDescent="0.25"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</row>
    <row r="730" spans="6:16" ht="15.75" customHeight="1" x14ac:dyDescent="0.25"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</row>
    <row r="731" spans="6:16" ht="15.75" customHeight="1" x14ac:dyDescent="0.25"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</row>
    <row r="732" spans="6:16" ht="15.75" customHeight="1" x14ac:dyDescent="0.25"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</row>
    <row r="733" spans="6:16" ht="15.75" customHeight="1" x14ac:dyDescent="0.25"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</row>
    <row r="734" spans="6:16" ht="15.75" customHeight="1" x14ac:dyDescent="0.25"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</row>
    <row r="735" spans="6:16" ht="15.75" customHeight="1" x14ac:dyDescent="0.25"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</row>
    <row r="736" spans="6:16" ht="15.75" customHeight="1" x14ac:dyDescent="0.25"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</row>
    <row r="737" spans="6:16" ht="15.75" customHeight="1" x14ac:dyDescent="0.25"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</row>
    <row r="738" spans="6:16" ht="15.75" customHeight="1" x14ac:dyDescent="0.25"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</row>
    <row r="739" spans="6:16" ht="15.75" customHeight="1" x14ac:dyDescent="0.25"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</row>
    <row r="740" spans="6:16" ht="15.75" customHeight="1" x14ac:dyDescent="0.25"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</row>
    <row r="741" spans="6:16" ht="15.75" customHeight="1" x14ac:dyDescent="0.25"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</row>
    <row r="742" spans="6:16" ht="15.75" customHeight="1" x14ac:dyDescent="0.25"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</row>
    <row r="743" spans="6:16" ht="15.75" customHeight="1" x14ac:dyDescent="0.25"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</row>
    <row r="744" spans="6:16" ht="15.75" customHeight="1" x14ac:dyDescent="0.25"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</row>
    <row r="745" spans="6:16" ht="15.75" customHeight="1" x14ac:dyDescent="0.25"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</row>
    <row r="746" spans="6:16" ht="15.75" customHeight="1" x14ac:dyDescent="0.25"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</row>
    <row r="747" spans="6:16" ht="15.75" customHeight="1" x14ac:dyDescent="0.25"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</row>
    <row r="748" spans="6:16" ht="15.75" customHeight="1" x14ac:dyDescent="0.25"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</row>
    <row r="749" spans="6:16" ht="15.75" customHeight="1" x14ac:dyDescent="0.25"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</row>
    <row r="750" spans="6:16" ht="15.75" customHeight="1" x14ac:dyDescent="0.25"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</row>
    <row r="751" spans="6:16" ht="15.75" customHeight="1" x14ac:dyDescent="0.25"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</row>
    <row r="752" spans="6:16" ht="15.75" customHeight="1" x14ac:dyDescent="0.25"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</row>
    <row r="753" spans="6:16" ht="15.75" customHeight="1" x14ac:dyDescent="0.25"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</row>
    <row r="754" spans="6:16" ht="15.75" customHeight="1" x14ac:dyDescent="0.25"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</row>
    <row r="755" spans="6:16" ht="15.75" customHeight="1" x14ac:dyDescent="0.25"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</row>
    <row r="756" spans="6:16" ht="15.75" customHeight="1" x14ac:dyDescent="0.25"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</row>
    <row r="757" spans="6:16" ht="15.75" customHeight="1" x14ac:dyDescent="0.25"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</row>
    <row r="758" spans="6:16" ht="15.75" customHeight="1" x14ac:dyDescent="0.25"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</row>
    <row r="759" spans="6:16" ht="15.75" customHeight="1" x14ac:dyDescent="0.25"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</row>
    <row r="760" spans="6:16" ht="15.75" customHeight="1" x14ac:dyDescent="0.25"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</row>
    <row r="761" spans="6:16" ht="15.75" customHeight="1" x14ac:dyDescent="0.25"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</row>
    <row r="762" spans="6:16" ht="15.75" customHeight="1" x14ac:dyDescent="0.25"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</row>
    <row r="763" spans="6:16" ht="15.75" customHeight="1" x14ac:dyDescent="0.25"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</row>
    <row r="764" spans="6:16" ht="15.75" customHeight="1" x14ac:dyDescent="0.25"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</row>
    <row r="765" spans="6:16" ht="15.75" customHeight="1" x14ac:dyDescent="0.25"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</row>
    <row r="766" spans="6:16" ht="15.75" customHeight="1" x14ac:dyDescent="0.25"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</row>
    <row r="767" spans="6:16" ht="15.75" customHeight="1" x14ac:dyDescent="0.25"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</row>
    <row r="768" spans="6:16" ht="15.75" customHeight="1" x14ac:dyDescent="0.25"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</row>
    <row r="769" spans="6:16" ht="15.75" customHeight="1" x14ac:dyDescent="0.25"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</row>
    <row r="770" spans="6:16" ht="15.75" customHeight="1" x14ac:dyDescent="0.25"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</row>
    <row r="771" spans="6:16" ht="15.75" customHeight="1" x14ac:dyDescent="0.25"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</row>
    <row r="772" spans="6:16" ht="15.75" customHeight="1" x14ac:dyDescent="0.25"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</row>
    <row r="773" spans="6:16" ht="15.75" customHeight="1" x14ac:dyDescent="0.25"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</row>
    <row r="774" spans="6:16" ht="15.75" customHeight="1" x14ac:dyDescent="0.25"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</row>
    <row r="775" spans="6:16" ht="15.75" customHeight="1" x14ac:dyDescent="0.25"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</row>
    <row r="776" spans="6:16" ht="15.75" customHeight="1" x14ac:dyDescent="0.25"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</row>
    <row r="777" spans="6:16" ht="15.75" customHeight="1" x14ac:dyDescent="0.25"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</row>
    <row r="778" spans="6:16" ht="15.75" customHeight="1" x14ac:dyDescent="0.25"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</row>
    <row r="779" spans="6:16" ht="15.75" customHeight="1" x14ac:dyDescent="0.25"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</row>
    <row r="780" spans="6:16" ht="15.75" customHeight="1" x14ac:dyDescent="0.25"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</row>
    <row r="781" spans="6:16" ht="15.75" customHeight="1" x14ac:dyDescent="0.25"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</row>
    <row r="782" spans="6:16" ht="15.75" customHeight="1" x14ac:dyDescent="0.25"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</row>
    <row r="783" spans="6:16" ht="15.75" customHeight="1" x14ac:dyDescent="0.25"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</row>
    <row r="784" spans="6:16" ht="15.75" customHeight="1" x14ac:dyDescent="0.25"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</row>
    <row r="785" spans="6:16" ht="15.75" customHeight="1" x14ac:dyDescent="0.25"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</row>
    <row r="786" spans="6:16" ht="15.75" customHeight="1" x14ac:dyDescent="0.25"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</row>
    <row r="787" spans="6:16" ht="15.75" customHeight="1" x14ac:dyDescent="0.25"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</row>
    <row r="788" spans="6:16" ht="15.75" customHeight="1" x14ac:dyDescent="0.25"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</row>
    <row r="789" spans="6:16" ht="15.75" customHeight="1" x14ac:dyDescent="0.25"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</row>
    <row r="790" spans="6:16" ht="15.75" customHeight="1" x14ac:dyDescent="0.25"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</row>
    <row r="791" spans="6:16" ht="15.75" customHeight="1" x14ac:dyDescent="0.25"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</row>
    <row r="792" spans="6:16" ht="15.75" customHeight="1" x14ac:dyDescent="0.25"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</row>
    <row r="793" spans="6:16" ht="15.75" customHeight="1" x14ac:dyDescent="0.25"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</row>
    <row r="794" spans="6:16" ht="15.75" customHeight="1" x14ac:dyDescent="0.25"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</row>
    <row r="795" spans="6:16" ht="15.75" customHeight="1" x14ac:dyDescent="0.25"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</row>
    <row r="796" spans="6:16" ht="15.75" customHeight="1" x14ac:dyDescent="0.25"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</row>
    <row r="797" spans="6:16" ht="15.75" customHeight="1" x14ac:dyDescent="0.25"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</row>
    <row r="798" spans="6:16" ht="15.75" customHeight="1" x14ac:dyDescent="0.25"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</row>
    <row r="799" spans="6:16" ht="15.75" customHeight="1" x14ac:dyDescent="0.25"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</row>
    <row r="800" spans="6:16" ht="15.75" customHeight="1" x14ac:dyDescent="0.25"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</row>
    <row r="801" spans="6:16" ht="15.75" customHeight="1" x14ac:dyDescent="0.25"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</row>
    <row r="802" spans="6:16" ht="15.75" customHeight="1" x14ac:dyDescent="0.25"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</row>
    <row r="803" spans="6:16" ht="15.75" customHeight="1" x14ac:dyDescent="0.25"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</row>
    <row r="804" spans="6:16" ht="15.75" customHeight="1" x14ac:dyDescent="0.25"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</row>
    <row r="805" spans="6:16" ht="15.75" customHeight="1" x14ac:dyDescent="0.25"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</row>
    <row r="806" spans="6:16" ht="15.75" customHeight="1" x14ac:dyDescent="0.25"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</row>
    <row r="807" spans="6:16" ht="15.75" customHeight="1" x14ac:dyDescent="0.25"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</row>
    <row r="808" spans="6:16" ht="15.75" customHeight="1" x14ac:dyDescent="0.25"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</row>
    <row r="809" spans="6:16" ht="15.75" customHeight="1" x14ac:dyDescent="0.25"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</row>
    <row r="810" spans="6:16" ht="15.75" customHeight="1" x14ac:dyDescent="0.25"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</row>
    <row r="811" spans="6:16" ht="15.75" customHeight="1" x14ac:dyDescent="0.25"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</row>
    <row r="812" spans="6:16" ht="15.75" customHeight="1" x14ac:dyDescent="0.25"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</row>
    <row r="813" spans="6:16" ht="15.75" customHeight="1" x14ac:dyDescent="0.25"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</row>
    <row r="814" spans="6:16" ht="15.75" customHeight="1" x14ac:dyDescent="0.25"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</row>
    <row r="815" spans="6:16" ht="15.75" customHeight="1" x14ac:dyDescent="0.25"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</row>
    <row r="816" spans="6:16" ht="15.75" customHeight="1" x14ac:dyDescent="0.25"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</row>
    <row r="817" spans="6:16" ht="15.75" customHeight="1" x14ac:dyDescent="0.25"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</row>
    <row r="818" spans="6:16" ht="15.75" customHeight="1" x14ac:dyDescent="0.25"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</row>
    <row r="819" spans="6:16" ht="15.75" customHeight="1" x14ac:dyDescent="0.25"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</row>
    <row r="820" spans="6:16" ht="15.75" customHeight="1" x14ac:dyDescent="0.25"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</row>
    <row r="821" spans="6:16" ht="15.75" customHeight="1" x14ac:dyDescent="0.25"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</row>
    <row r="822" spans="6:16" ht="15.75" customHeight="1" x14ac:dyDescent="0.25"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</row>
    <row r="823" spans="6:16" ht="15.75" customHeight="1" x14ac:dyDescent="0.25"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</row>
    <row r="824" spans="6:16" ht="15.75" customHeight="1" x14ac:dyDescent="0.25"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</row>
    <row r="825" spans="6:16" ht="15.75" customHeight="1" x14ac:dyDescent="0.25"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</row>
    <row r="826" spans="6:16" ht="15.75" customHeight="1" x14ac:dyDescent="0.25"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</row>
    <row r="827" spans="6:16" ht="15.75" customHeight="1" x14ac:dyDescent="0.25"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</row>
    <row r="828" spans="6:16" ht="15.75" customHeight="1" x14ac:dyDescent="0.25"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</row>
    <row r="829" spans="6:16" ht="15.75" customHeight="1" x14ac:dyDescent="0.25"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</row>
    <row r="830" spans="6:16" ht="15.75" customHeight="1" x14ac:dyDescent="0.25"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</row>
    <row r="831" spans="6:16" ht="15.75" customHeight="1" x14ac:dyDescent="0.25"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</row>
    <row r="832" spans="6:16" ht="15.75" customHeight="1" x14ac:dyDescent="0.25"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</row>
    <row r="833" spans="6:16" ht="15.75" customHeight="1" x14ac:dyDescent="0.25"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</row>
    <row r="834" spans="6:16" ht="15.75" customHeight="1" x14ac:dyDescent="0.25"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</row>
    <row r="835" spans="6:16" ht="15.75" customHeight="1" x14ac:dyDescent="0.25"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</row>
    <row r="836" spans="6:16" ht="15.75" customHeight="1" x14ac:dyDescent="0.25"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</row>
    <row r="837" spans="6:16" ht="15.75" customHeight="1" x14ac:dyDescent="0.25"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</row>
    <row r="838" spans="6:16" ht="15.75" customHeight="1" x14ac:dyDescent="0.25"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</row>
    <row r="839" spans="6:16" ht="15.75" customHeight="1" x14ac:dyDescent="0.25"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</row>
    <row r="840" spans="6:16" ht="15.75" customHeight="1" x14ac:dyDescent="0.25"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</row>
    <row r="841" spans="6:16" ht="15.75" customHeight="1" x14ac:dyDescent="0.25"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</row>
    <row r="842" spans="6:16" ht="15.75" customHeight="1" x14ac:dyDescent="0.25"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</row>
    <row r="843" spans="6:16" ht="15.75" customHeight="1" x14ac:dyDescent="0.25"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</row>
    <row r="844" spans="6:16" ht="15.75" customHeight="1" x14ac:dyDescent="0.25"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</row>
    <row r="845" spans="6:16" ht="15.75" customHeight="1" x14ac:dyDescent="0.25"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</row>
    <row r="846" spans="6:16" ht="15.75" customHeight="1" x14ac:dyDescent="0.25"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</row>
    <row r="847" spans="6:16" ht="15.75" customHeight="1" x14ac:dyDescent="0.25"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</row>
    <row r="848" spans="6:16" ht="15.75" customHeight="1" x14ac:dyDescent="0.25"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</row>
    <row r="849" spans="6:16" ht="15.75" customHeight="1" x14ac:dyDescent="0.25"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</row>
    <row r="850" spans="6:16" ht="15.75" customHeight="1" x14ac:dyDescent="0.25"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</row>
    <row r="851" spans="6:16" ht="15.75" customHeight="1" x14ac:dyDescent="0.25"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</row>
    <row r="852" spans="6:16" ht="15.75" customHeight="1" x14ac:dyDescent="0.25"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</row>
    <row r="853" spans="6:16" ht="15.75" customHeight="1" x14ac:dyDescent="0.25"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</row>
    <row r="854" spans="6:16" ht="15.75" customHeight="1" x14ac:dyDescent="0.25"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</row>
    <row r="855" spans="6:16" ht="15.75" customHeight="1" x14ac:dyDescent="0.25"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</row>
    <row r="856" spans="6:16" ht="15.75" customHeight="1" x14ac:dyDescent="0.25"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</row>
    <row r="857" spans="6:16" ht="15.75" customHeight="1" x14ac:dyDescent="0.25"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</row>
    <row r="858" spans="6:16" ht="15.75" customHeight="1" x14ac:dyDescent="0.25"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</row>
    <row r="859" spans="6:16" ht="15.75" customHeight="1" x14ac:dyDescent="0.25"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</row>
    <row r="860" spans="6:16" ht="15.75" customHeight="1" x14ac:dyDescent="0.25"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</row>
    <row r="861" spans="6:16" ht="15.75" customHeight="1" x14ac:dyDescent="0.25"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</row>
    <row r="862" spans="6:16" ht="15.75" customHeight="1" x14ac:dyDescent="0.25"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</row>
    <row r="863" spans="6:16" ht="15.75" customHeight="1" x14ac:dyDescent="0.25"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</row>
    <row r="864" spans="6:16" ht="15.75" customHeight="1" x14ac:dyDescent="0.25"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</row>
    <row r="865" spans="6:16" ht="15.75" customHeight="1" x14ac:dyDescent="0.25"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</row>
    <row r="866" spans="6:16" ht="15.75" customHeight="1" x14ac:dyDescent="0.25"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</row>
    <row r="867" spans="6:16" ht="15.75" customHeight="1" x14ac:dyDescent="0.25"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</row>
    <row r="868" spans="6:16" ht="15.75" customHeight="1" x14ac:dyDescent="0.25"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</row>
    <row r="869" spans="6:16" ht="15.75" customHeight="1" x14ac:dyDescent="0.25"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</row>
    <row r="870" spans="6:16" ht="15.75" customHeight="1" x14ac:dyDescent="0.25"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</row>
    <row r="871" spans="6:16" ht="15.75" customHeight="1" x14ac:dyDescent="0.25"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</row>
    <row r="872" spans="6:16" ht="15.75" customHeight="1" x14ac:dyDescent="0.25"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</row>
    <row r="873" spans="6:16" ht="15.75" customHeight="1" x14ac:dyDescent="0.25"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</row>
    <row r="874" spans="6:16" ht="15.75" customHeight="1" x14ac:dyDescent="0.25"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</row>
    <row r="875" spans="6:16" ht="15.75" customHeight="1" x14ac:dyDescent="0.25"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</row>
    <row r="876" spans="6:16" ht="15.75" customHeight="1" x14ac:dyDescent="0.25"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</row>
    <row r="877" spans="6:16" ht="15.75" customHeight="1" x14ac:dyDescent="0.25"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</row>
    <row r="878" spans="6:16" ht="15.75" customHeight="1" x14ac:dyDescent="0.25"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</row>
    <row r="879" spans="6:16" ht="15.75" customHeight="1" x14ac:dyDescent="0.25"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</row>
    <row r="880" spans="6:16" ht="15.75" customHeight="1" x14ac:dyDescent="0.25"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</row>
    <row r="881" spans="6:16" ht="15.75" customHeight="1" x14ac:dyDescent="0.25"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</row>
    <row r="882" spans="6:16" ht="15.75" customHeight="1" x14ac:dyDescent="0.25"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</row>
    <row r="883" spans="6:16" ht="15.75" customHeight="1" x14ac:dyDescent="0.25"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</row>
    <row r="884" spans="6:16" ht="15.75" customHeight="1" x14ac:dyDescent="0.25"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</row>
    <row r="885" spans="6:16" ht="15.75" customHeight="1" x14ac:dyDescent="0.25"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</row>
    <row r="886" spans="6:16" ht="15.75" customHeight="1" x14ac:dyDescent="0.25"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</row>
    <row r="887" spans="6:16" ht="15.75" customHeight="1" x14ac:dyDescent="0.25"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</row>
    <row r="888" spans="6:16" ht="15.75" customHeight="1" x14ac:dyDescent="0.25"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</row>
    <row r="889" spans="6:16" ht="15.75" customHeight="1" x14ac:dyDescent="0.25"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</row>
    <row r="890" spans="6:16" ht="15.75" customHeight="1" x14ac:dyDescent="0.25"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</row>
    <row r="891" spans="6:16" ht="15.75" customHeight="1" x14ac:dyDescent="0.25"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</row>
    <row r="892" spans="6:16" ht="15.75" customHeight="1" x14ac:dyDescent="0.25"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</row>
    <row r="893" spans="6:16" ht="15.75" customHeight="1" x14ac:dyDescent="0.25"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</row>
    <row r="894" spans="6:16" ht="15.75" customHeight="1" x14ac:dyDescent="0.25"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</row>
    <row r="895" spans="6:16" ht="15.75" customHeight="1" x14ac:dyDescent="0.25"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</row>
    <row r="896" spans="6:16" ht="15.75" customHeight="1" x14ac:dyDescent="0.25"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</row>
    <row r="897" spans="6:16" ht="15.75" customHeight="1" x14ac:dyDescent="0.25"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</row>
    <row r="898" spans="6:16" ht="15.75" customHeight="1" x14ac:dyDescent="0.25"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</row>
    <row r="899" spans="6:16" ht="15.75" customHeight="1" x14ac:dyDescent="0.25"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</row>
    <row r="900" spans="6:16" ht="15.75" customHeight="1" x14ac:dyDescent="0.25"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</row>
    <row r="901" spans="6:16" ht="15.75" customHeight="1" x14ac:dyDescent="0.25"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</row>
    <row r="902" spans="6:16" ht="15.75" customHeight="1" x14ac:dyDescent="0.25"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</row>
    <row r="903" spans="6:16" ht="15.75" customHeight="1" x14ac:dyDescent="0.25"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</row>
    <row r="904" spans="6:16" ht="15.75" customHeight="1" x14ac:dyDescent="0.25"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</row>
    <row r="905" spans="6:16" ht="15.75" customHeight="1" x14ac:dyDescent="0.25"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</row>
    <row r="906" spans="6:16" ht="15.75" customHeight="1" x14ac:dyDescent="0.25"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</row>
    <row r="907" spans="6:16" ht="15.75" customHeight="1" x14ac:dyDescent="0.25"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</row>
    <row r="908" spans="6:16" ht="15.75" customHeight="1" x14ac:dyDescent="0.25"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</row>
    <row r="909" spans="6:16" ht="15.75" customHeight="1" x14ac:dyDescent="0.25"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</row>
    <row r="910" spans="6:16" ht="15.75" customHeight="1" x14ac:dyDescent="0.25"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</row>
    <row r="911" spans="6:16" ht="15.75" customHeight="1" x14ac:dyDescent="0.25"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</row>
    <row r="912" spans="6:16" ht="15.75" customHeight="1" x14ac:dyDescent="0.25"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</row>
    <row r="913" spans="6:16" ht="15.75" customHeight="1" x14ac:dyDescent="0.25"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</row>
    <row r="914" spans="6:16" ht="15.75" customHeight="1" x14ac:dyDescent="0.25"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</row>
    <row r="915" spans="6:16" ht="15.75" customHeight="1" x14ac:dyDescent="0.25"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</row>
    <row r="916" spans="6:16" ht="15.75" customHeight="1" x14ac:dyDescent="0.25"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</row>
    <row r="917" spans="6:16" ht="15.75" customHeight="1" x14ac:dyDescent="0.25"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</row>
    <row r="918" spans="6:16" ht="15.75" customHeight="1" x14ac:dyDescent="0.25"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</row>
    <row r="919" spans="6:16" ht="15.75" customHeight="1" x14ac:dyDescent="0.25"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</row>
    <row r="920" spans="6:16" ht="15.75" customHeight="1" x14ac:dyDescent="0.25"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</row>
    <row r="921" spans="6:16" ht="15.75" customHeight="1" x14ac:dyDescent="0.25"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</row>
    <row r="922" spans="6:16" ht="15.75" customHeight="1" x14ac:dyDescent="0.25"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</row>
    <row r="923" spans="6:16" ht="15.75" customHeight="1" x14ac:dyDescent="0.25"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</row>
    <row r="924" spans="6:16" ht="15.75" customHeight="1" x14ac:dyDescent="0.25"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</row>
    <row r="925" spans="6:16" ht="15.75" customHeight="1" x14ac:dyDescent="0.25"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</row>
    <row r="926" spans="6:16" ht="15.75" customHeight="1" x14ac:dyDescent="0.25"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</row>
    <row r="927" spans="6:16" ht="15.75" customHeight="1" x14ac:dyDescent="0.25"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</row>
    <row r="928" spans="6:16" ht="15.75" customHeight="1" x14ac:dyDescent="0.25"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</row>
    <row r="929" spans="6:16" ht="15.75" customHeight="1" x14ac:dyDescent="0.25"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</row>
    <row r="930" spans="6:16" ht="15.75" customHeight="1" x14ac:dyDescent="0.25"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</row>
    <row r="931" spans="6:16" ht="15.75" customHeight="1" x14ac:dyDescent="0.25"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</row>
    <row r="932" spans="6:16" ht="15.75" customHeight="1" x14ac:dyDescent="0.25"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</row>
    <row r="933" spans="6:16" ht="15.75" customHeight="1" x14ac:dyDescent="0.25"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</row>
    <row r="934" spans="6:16" ht="15.75" customHeight="1" x14ac:dyDescent="0.25"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</row>
    <row r="935" spans="6:16" ht="15.75" customHeight="1" x14ac:dyDescent="0.25"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</row>
    <row r="936" spans="6:16" ht="15.75" customHeight="1" x14ac:dyDescent="0.25"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</row>
    <row r="937" spans="6:16" ht="15.75" customHeight="1" x14ac:dyDescent="0.25"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</row>
    <row r="938" spans="6:16" ht="15.75" customHeight="1" x14ac:dyDescent="0.25"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</row>
    <row r="939" spans="6:16" ht="15.75" customHeight="1" x14ac:dyDescent="0.25"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</row>
    <row r="940" spans="6:16" ht="15.75" customHeight="1" x14ac:dyDescent="0.25"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</row>
    <row r="941" spans="6:16" ht="15.75" customHeight="1" x14ac:dyDescent="0.25"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</row>
    <row r="942" spans="6:16" ht="15.75" customHeight="1" x14ac:dyDescent="0.25"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</row>
    <row r="943" spans="6:16" ht="15.75" customHeight="1" x14ac:dyDescent="0.25"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</row>
    <row r="944" spans="6:16" ht="15.75" customHeight="1" x14ac:dyDescent="0.25"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</row>
    <row r="945" spans="6:16" ht="15.75" customHeight="1" x14ac:dyDescent="0.25"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</row>
    <row r="946" spans="6:16" ht="15.75" customHeight="1" x14ac:dyDescent="0.25"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</row>
    <row r="947" spans="6:16" ht="15.75" customHeight="1" x14ac:dyDescent="0.25"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</row>
    <row r="948" spans="6:16" ht="15.75" customHeight="1" x14ac:dyDescent="0.25"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</row>
    <row r="949" spans="6:16" ht="15.75" customHeight="1" x14ac:dyDescent="0.25"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</row>
    <row r="950" spans="6:16" ht="15.75" customHeight="1" x14ac:dyDescent="0.25"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</row>
    <row r="951" spans="6:16" ht="15.75" customHeight="1" x14ac:dyDescent="0.25"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</row>
    <row r="952" spans="6:16" ht="15.75" customHeight="1" x14ac:dyDescent="0.25"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</row>
    <row r="953" spans="6:16" ht="15.75" customHeight="1" x14ac:dyDescent="0.25"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</row>
    <row r="954" spans="6:16" ht="15.75" customHeight="1" x14ac:dyDescent="0.25"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</row>
    <row r="955" spans="6:16" ht="15.75" customHeight="1" x14ac:dyDescent="0.25"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</row>
    <row r="956" spans="6:16" ht="15.75" customHeight="1" x14ac:dyDescent="0.25"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</row>
    <row r="957" spans="6:16" ht="15.75" customHeight="1" x14ac:dyDescent="0.25"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</row>
    <row r="958" spans="6:16" ht="15.75" customHeight="1" x14ac:dyDescent="0.25"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</row>
    <row r="959" spans="6:16" ht="15.75" customHeight="1" x14ac:dyDescent="0.25"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</row>
    <row r="960" spans="6:16" ht="15.75" customHeight="1" x14ac:dyDescent="0.25"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</row>
    <row r="961" spans="6:16" ht="15.75" customHeight="1" x14ac:dyDescent="0.25"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</row>
    <row r="962" spans="6:16" ht="15.75" customHeight="1" x14ac:dyDescent="0.25"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</row>
    <row r="963" spans="6:16" ht="15.75" customHeight="1" x14ac:dyDescent="0.25"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</row>
    <row r="964" spans="6:16" ht="15.75" customHeight="1" x14ac:dyDescent="0.25"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</row>
    <row r="965" spans="6:16" ht="15.75" customHeight="1" x14ac:dyDescent="0.25"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</row>
    <row r="966" spans="6:16" ht="15.75" customHeight="1" x14ac:dyDescent="0.25"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</row>
    <row r="967" spans="6:16" ht="15.75" customHeight="1" x14ac:dyDescent="0.25"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</row>
    <row r="968" spans="6:16" ht="15.75" customHeight="1" x14ac:dyDescent="0.25"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</row>
    <row r="969" spans="6:16" ht="15.75" customHeight="1" x14ac:dyDescent="0.25"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</row>
    <row r="970" spans="6:16" ht="15.75" customHeight="1" x14ac:dyDescent="0.25"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</row>
    <row r="971" spans="6:16" ht="15.75" customHeight="1" x14ac:dyDescent="0.25"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</row>
    <row r="972" spans="6:16" ht="15.75" customHeight="1" x14ac:dyDescent="0.25"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</row>
    <row r="973" spans="6:16" ht="15.75" customHeight="1" x14ac:dyDescent="0.25"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</row>
    <row r="974" spans="6:16" ht="15.75" customHeight="1" x14ac:dyDescent="0.25"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</row>
    <row r="975" spans="6:16" ht="15.75" customHeight="1" x14ac:dyDescent="0.25"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</row>
    <row r="976" spans="6:16" ht="15.75" customHeight="1" x14ac:dyDescent="0.25"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</row>
    <row r="977" spans="6:16" ht="15.75" customHeight="1" x14ac:dyDescent="0.25"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</row>
    <row r="978" spans="6:16" ht="15.75" customHeight="1" x14ac:dyDescent="0.25"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</row>
    <row r="979" spans="6:16" ht="15.75" customHeight="1" x14ac:dyDescent="0.25"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</row>
    <row r="980" spans="6:16" ht="15.75" customHeight="1" x14ac:dyDescent="0.25"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</row>
    <row r="981" spans="6:16" ht="15.75" customHeight="1" x14ac:dyDescent="0.25"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</row>
    <row r="982" spans="6:16" ht="15.75" customHeight="1" x14ac:dyDescent="0.25"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</row>
    <row r="983" spans="6:16" ht="15.75" customHeight="1" x14ac:dyDescent="0.25"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</row>
    <row r="984" spans="6:16" ht="15.75" customHeight="1" x14ac:dyDescent="0.25"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</row>
    <row r="985" spans="6:16" ht="15.75" customHeight="1" x14ac:dyDescent="0.25"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</row>
    <row r="986" spans="6:16" ht="15.75" customHeight="1" x14ac:dyDescent="0.25"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</row>
    <row r="987" spans="6:16" ht="15.75" customHeight="1" x14ac:dyDescent="0.25"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</row>
    <row r="988" spans="6:16" ht="15.75" customHeight="1" x14ac:dyDescent="0.25"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</row>
    <row r="989" spans="6:16" ht="15.75" customHeight="1" x14ac:dyDescent="0.25"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</row>
    <row r="990" spans="6:16" ht="15.75" customHeight="1" x14ac:dyDescent="0.25"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</row>
    <row r="991" spans="6:16" ht="15.75" customHeight="1" x14ac:dyDescent="0.25"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</row>
    <row r="992" spans="6:16" ht="15.75" customHeight="1" x14ac:dyDescent="0.25"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</row>
    <row r="993" spans="6:16" ht="15.75" customHeight="1" x14ac:dyDescent="0.25"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</row>
    <row r="994" spans="6:16" ht="15.75" customHeight="1" x14ac:dyDescent="0.25"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</row>
    <row r="995" spans="6:16" ht="15.75" customHeight="1" x14ac:dyDescent="0.25"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</row>
    <row r="996" spans="6:16" ht="15.75" customHeight="1" x14ac:dyDescent="0.25"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</row>
    <row r="997" spans="6:16" ht="15.75" customHeight="1" x14ac:dyDescent="0.25"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</row>
    <row r="998" spans="6:16" ht="15.75" customHeight="1" x14ac:dyDescent="0.25"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</row>
  </sheetData>
  <mergeCells count="27">
    <mergeCell ref="J6:K6"/>
    <mergeCell ref="L6:M6"/>
    <mergeCell ref="N6:Q6"/>
    <mergeCell ref="R6:T6"/>
    <mergeCell ref="U6:U8"/>
    <mergeCell ref="K7:K8"/>
    <mergeCell ref="M7:M8"/>
    <mergeCell ref="N7:N8"/>
    <mergeCell ref="O7:O8"/>
    <mergeCell ref="P7:P8"/>
    <mergeCell ref="Q7:Q8"/>
    <mergeCell ref="D6:D8"/>
    <mergeCell ref="I7:I8"/>
    <mergeCell ref="R7:R8"/>
    <mergeCell ref="S7:S8"/>
    <mergeCell ref="A2:V2"/>
    <mergeCell ref="A3:V4"/>
    <mergeCell ref="A5:V5"/>
    <mergeCell ref="A6:A8"/>
    <mergeCell ref="B6:B8"/>
    <mergeCell ref="C6:C8"/>
    <mergeCell ref="V6:V8"/>
    <mergeCell ref="T7:T8"/>
    <mergeCell ref="E6:E8"/>
    <mergeCell ref="F6:G6"/>
    <mergeCell ref="G7:G8"/>
    <mergeCell ref="H6:I6"/>
  </mergeCells>
  <pageMargins left="0.59015748031496063" right="0.59015748031496063" top="0.68897637795275579" bottom="0.68897637795275579" header="0" footer="0"/>
  <pageSetup pageOrder="overThenDown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workbookViewId="0">
      <selection activeCell="AC44" sqref="AC44"/>
    </sheetView>
  </sheetViews>
  <sheetFormatPr defaultColWidth="14.42578125" defaultRowHeight="15" customHeight="1" x14ac:dyDescent="0.25"/>
  <cols>
    <col min="1" max="1" width="3.140625" customWidth="1"/>
    <col min="2" max="2" width="20.42578125" customWidth="1"/>
    <col min="3" max="3" width="25" customWidth="1"/>
    <col min="4" max="4" width="6.42578125" customWidth="1"/>
    <col min="5" max="5" width="4.28515625" customWidth="1"/>
    <col min="6" max="7" width="7" hidden="1" customWidth="1"/>
    <col min="8" max="8" width="5.85546875" customWidth="1"/>
    <col min="9" max="9" width="4.140625" customWidth="1"/>
    <col min="10" max="10" width="5.85546875" customWidth="1"/>
    <col min="11" max="11" width="4.140625" customWidth="1"/>
    <col min="12" max="12" width="5.85546875" customWidth="1"/>
    <col min="13" max="13" width="4.140625" customWidth="1"/>
    <col min="14" max="16" width="3.140625" hidden="1" customWidth="1"/>
    <col min="17" max="17" width="8.7109375" customWidth="1"/>
    <col min="18" max="20" width="6.42578125" hidden="1" customWidth="1"/>
    <col min="21" max="21" width="10.85546875" customWidth="1"/>
    <col min="22" max="22" width="3.85546875" customWidth="1"/>
  </cols>
  <sheetData>
    <row r="1" spans="1:22" ht="58.5" customHeight="1" x14ac:dyDescent="0.25"/>
    <row r="2" spans="1:22" ht="15.75" x14ac:dyDescent="0.25">
      <c r="A2" s="187" t="s">
        <v>171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9"/>
    </row>
    <row r="3" spans="1:22" ht="12.75" customHeight="1" x14ac:dyDescent="0.25">
      <c r="A3" s="190" t="s">
        <v>176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2"/>
    </row>
    <row r="4" spans="1:22" ht="15" customHeight="1" x14ac:dyDescent="0.25">
      <c r="A4" s="19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5"/>
    </row>
    <row r="5" spans="1:22" ht="4.5" customHeight="1" x14ac:dyDescent="0.25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8"/>
    </row>
    <row r="6" spans="1:22" ht="12" customHeight="1" x14ac:dyDescent="0.25">
      <c r="A6" s="183" t="s">
        <v>1</v>
      </c>
      <c r="B6" s="183" t="s">
        <v>2</v>
      </c>
      <c r="C6" s="183" t="s">
        <v>3</v>
      </c>
      <c r="D6" s="183" t="s">
        <v>4</v>
      </c>
      <c r="E6" s="183" t="s">
        <v>5</v>
      </c>
      <c r="F6" s="200" t="s">
        <v>6</v>
      </c>
      <c r="G6" s="201"/>
      <c r="H6" s="200" t="s">
        <v>7</v>
      </c>
      <c r="I6" s="201"/>
      <c r="J6" s="200" t="s">
        <v>8</v>
      </c>
      <c r="K6" s="201"/>
      <c r="L6" s="200" t="s">
        <v>9</v>
      </c>
      <c r="M6" s="201"/>
      <c r="N6" s="200" t="s">
        <v>10</v>
      </c>
      <c r="O6" s="202"/>
      <c r="P6" s="202"/>
      <c r="Q6" s="201"/>
      <c r="R6" s="200"/>
      <c r="S6" s="202"/>
      <c r="T6" s="204"/>
      <c r="U6" s="203" t="s">
        <v>12</v>
      </c>
      <c r="V6" s="183" t="s">
        <v>13</v>
      </c>
    </row>
    <row r="7" spans="1:22" ht="11.25" customHeight="1" x14ac:dyDescent="0.25">
      <c r="A7" s="184"/>
      <c r="B7" s="184"/>
      <c r="C7" s="184"/>
      <c r="D7" s="184"/>
      <c r="E7" s="184"/>
      <c r="F7" s="1" t="s">
        <v>14</v>
      </c>
      <c r="G7" s="186" t="s">
        <v>15</v>
      </c>
      <c r="H7" s="2" t="s">
        <v>14</v>
      </c>
      <c r="I7" s="186" t="s">
        <v>15</v>
      </c>
      <c r="J7" s="2" t="s">
        <v>14</v>
      </c>
      <c r="K7" s="186" t="s">
        <v>15</v>
      </c>
      <c r="L7" s="2" t="s">
        <v>14</v>
      </c>
      <c r="M7" s="186" t="s">
        <v>15</v>
      </c>
      <c r="N7" s="186" t="s">
        <v>16</v>
      </c>
      <c r="O7" s="186" t="s">
        <v>17</v>
      </c>
      <c r="P7" s="186" t="s">
        <v>18</v>
      </c>
      <c r="Q7" s="186" t="s">
        <v>36</v>
      </c>
      <c r="R7" s="186" t="s">
        <v>16</v>
      </c>
      <c r="S7" s="186" t="s">
        <v>17</v>
      </c>
      <c r="T7" s="186" t="s">
        <v>18</v>
      </c>
      <c r="U7" s="184"/>
      <c r="V7" s="184"/>
    </row>
    <row r="8" spans="1:22" ht="11.25" customHeight="1" x14ac:dyDescent="0.25">
      <c r="A8" s="185"/>
      <c r="B8" s="199"/>
      <c r="C8" s="185"/>
      <c r="D8" s="185"/>
      <c r="E8" s="185"/>
      <c r="F8" s="3" t="s">
        <v>20</v>
      </c>
      <c r="G8" s="185"/>
      <c r="H8" s="4" t="s">
        <v>21</v>
      </c>
      <c r="I8" s="185"/>
      <c r="J8" s="4" t="s">
        <v>37</v>
      </c>
      <c r="K8" s="185"/>
      <c r="L8" s="4" t="s">
        <v>22</v>
      </c>
      <c r="M8" s="185"/>
      <c r="N8" s="185"/>
      <c r="O8" s="185"/>
      <c r="P8" s="185"/>
      <c r="Q8" s="185"/>
      <c r="R8" s="185"/>
      <c r="S8" s="185"/>
      <c r="T8" s="185"/>
      <c r="U8" s="199"/>
      <c r="V8" s="199"/>
    </row>
    <row r="9" spans="1:22" x14ac:dyDescent="0.25">
      <c r="A9" s="5">
        <v>1</v>
      </c>
      <c r="B9" s="31" t="s">
        <v>50</v>
      </c>
      <c r="C9" s="6" t="s">
        <v>32</v>
      </c>
      <c r="D9" s="7">
        <v>2005</v>
      </c>
      <c r="E9" s="8">
        <f t="shared" ref="E9:E37" ca="1" si="0">IF(D9="","",YEAR(TODAY())-D9)</f>
        <v>20</v>
      </c>
      <c r="F9" s="9"/>
      <c r="G9" s="10">
        <f>IF(F9="",0,IF(E9=9,VLOOKUP(F9,TABELE_K!B$6:H$105,7,FALSE()),IF(E9=10,VLOOKUP(F9,TABELE_K!C$6:H$105,6,FALSE()),IF(E9=11,VLOOKUP(F9,TABELE_K!D$6:H$105,5,FALSE()),IF(E9=12,VLOOKUP(F9,TABELE_K!E$6:H$105,4,FALSE()),IF(E9=13,VLOOKUP(F9,TABELE_K!F$6:H$105,3,FALSE()),IF(E9=14,VLOOKUP(F9,TABELE_K!G$6:H$105,2,FALSE()),0)))))))</f>
        <v>0</v>
      </c>
      <c r="H9" s="11">
        <v>820</v>
      </c>
      <c r="I9" s="12">
        <f t="shared" ref="I9:I37" si="1">IF(H9="",0,INT(H9/MAX(H$9:H$35)*100))</f>
        <v>100</v>
      </c>
      <c r="J9" s="5">
        <v>1040</v>
      </c>
      <c r="K9" s="10">
        <f t="shared" ref="K9:K36" si="2">IF(J9="",0,INT(J9/MAX(J$9:J$37)*100))</f>
        <v>95</v>
      </c>
      <c r="L9" s="9">
        <v>2.1070000000000002</v>
      </c>
      <c r="M9" s="10">
        <f t="shared" ref="M9:M37" si="3">IF(L9="",0,INT(MIN(L$9:L$37)/L9*100))</f>
        <v>90</v>
      </c>
      <c r="N9" s="5"/>
      <c r="O9" s="5"/>
      <c r="P9" s="5"/>
      <c r="Q9" s="27">
        <v>102.78</v>
      </c>
      <c r="R9" s="5"/>
      <c r="S9" s="5"/>
      <c r="T9" s="5"/>
      <c r="U9" s="14">
        <f t="shared" ref="U9:U37" si="4">I9+K9+M9+Q9</f>
        <v>387.78</v>
      </c>
      <c r="V9" s="15">
        <f t="shared" ref="V9:V37" si="5">IF(U9=0," ",_xlfn.RANK.EQ(U9,U$9:U$23))</f>
        <v>1</v>
      </c>
    </row>
    <row r="10" spans="1:22" x14ac:dyDescent="0.25">
      <c r="A10" s="5">
        <v>2</v>
      </c>
      <c r="B10" s="6" t="s">
        <v>51</v>
      </c>
      <c r="C10" s="29" t="s">
        <v>32</v>
      </c>
      <c r="D10" s="5">
        <v>2007</v>
      </c>
      <c r="E10" s="8">
        <f t="shared" ca="1" si="0"/>
        <v>18</v>
      </c>
      <c r="F10" s="9"/>
      <c r="G10" s="10">
        <f>IF(F10="",0,IF(E10=9,VLOOKUP(F10,TABELE_K!B$6:H$105,7,FALSE()),IF(E10=10,VLOOKUP(F10,TABELE_K!C$6:H$105,6,FALSE()),IF(E10=11,VLOOKUP(F10,TABELE_K!D$6:H$105,5,FALSE()),IF(E10=12,VLOOKUP(F10,TABELE_K!E$6:H$105,4,FALSE()),IF(E10=13,VLOOKUP(F10,TABELE_K!F$6:H$105,3,FALSE()),IF(E10=14,VLOOKUP(F10,TABELE_K!G$6:H$105,2,FALSE()),0)))))))</f>
        <v>0</v>
      </c>
      <c r="H10" s="11">
        <v>800</v>
      </c>
      <c r="I10" s="12">
        <f t="shared" si="1"/>
        <v>97</v>
      </c>
      <c r="J10" s="5">
        <v>980</v>
      </c>
      <c r="K10" s="10">
        <f t="shared" si="2"/>
        <v>90</v>
      </c>
      <c r="L10" s="9">
        <v>1.9750000000000001</v>
      </c>
      <c r="M10" s="10">
        <f t="shared" si="3"/>
        <v>96</v>
      </c>
      <c r="N10" s="5"/>
      <c r="O10" s="5"/>
      <c r="P10" s="5"/>
      <c r="Q10" s="30">
        <v>100.68</v>
      </c>
      <c r="R10" s="5"/>
      <c r="S10" s="5"/>
      <c r="T10" s="5"/>
      <c r="U10" s="14">
        <f t="shared" si="4"/>
        <v>383.68</v>
      </c>
      <c r="V10" s="15">
        <f t="shared" si="5"/>
        <v>2</v>
      </c>
    </row>
    <row r="11" spans="1:22" x14ac:dyDescent="0.25">
      <c r="A11" s="5">
        <v>3</v>
      </c>
      <c r="B11" s="6" t="s">
        <v>52</v>
      </c>
      <c r="C11" s="6" t="s">
        <v>32</v>
      </c>
      <c r="D11" s="7">
        <v>2007</v>
      </c>
      <c r="E11" s="8">
        <f t="shared" ca="1" si="0"/>
        <v>18</v>
      </c>
      <c r="F11" s="9"/>
      <c r="G11" s="10">
        <f>IF(F11="",0,IF(E11=9,VLOOKUP(F11,TABELE_K!B$6:H$105,7,FALSE()),IF(E11=10,VLOOKUP(F11,TABELE_K!C$6:H$105,6,FALSE()),IF(E11=11,VLOOKUP(F11,TABELE_K!D$6:H$105,5,FALSE()),IF(E11=12,VLOOKUP(F11,TABELE_K!E$6:H$105,4,FALSE()),IF(E11=13,VLOOKUP(F11,TABELE_K!F$6:H$105,3,FALSE()),IF(E11=14,VLOOKUP(F11,TABELE_K!G$6:H$105,2,FALSE()),0)))))))</f>
        <v>0</v>
      </c>
      <c r="H11" s="11">
        <v>620</v>
      </c>
      <c r="I11" s="12">
        <f t="shared" si="1"/>
        <v>75</v>
      </c>
      <c r="J11" s="5">
        <v>1085</v>
      </c>
      <c r="K11" s="10">
        <f t="shared" si="2"/>
        <v>100</v>
      </c>
      <c r="L11" s="9">
        <v>2.0259999999999998</v>
      </c>
      <c r="M11" s="10">
        <f t="shared" si="3"/>
        <v>94</v>
      </c>
      <c r="N11" s="5"/>
      <c r="O11" s="5"/>
      <c r="P11" s="5"/>
      <c r="Q11" s="27">
        <v>80.52</v>
      </c>
      <c r="R11" s="5"/>
      <c r="S11" s="5"/>
      <c r="T11" s="5"/>
      <c r="U11" s="14">
        <f t="shared" si="4"/>
        <v>349.52</v>
      </c>
      <c r="V11" s="15">
        <f t="shared" si="5"/>
        <v>3</v>
      </c>
    </row>
    <row r="12" spans="1:22" x14ac:dyDescent="0.25">
      <c r="A12" s="5">
        <v>4</v>
      </c>
      <c r="B12" s="16" t="s">
        <v>53</v>
      </c>
      <c r="C12" s="6" t="s">
        <v>32</v>
      </c>
      <c r="D12" s="7">
        <v>2007</v>
      </c>
      <c r="E12" s="8">
        <f t="shared" ca="1" si="0"/>
        <v>18</v>
      </c>
      <c r="F12" s="9"/>
      <c r="G12" s="10">
        <f>IF(F12="",0,IF(E12=9,VLOOKUP(F12,TABELE_K!B$6:H$105,7,FALSE()),IF(E12=10,VLOOKUP(F12,TABELE_K!C$6:H$105,6,FALSE()),IF(E12=11,VLOOKUP(F12,TABELE_K!D$6:H$105,5,FALSE()),IF(E12=12,VLOOKUP(F12,TABELE_K!E$6:H$105,4,FALSE()),IF(E12=13,VLOOKUP(F12,TABELE_K!F$6:H$105,3,FALSE()),IF(E12=14,VLOOKUP(F12,TABELE_K!G$6:H$105,2,FALSE()),0)))))))</f>
        <v>0</v>
      </c>
      <c r="H12" s="11">
        <v>600</v>
      </c>
      <c r="I12" s="12">
        <f t="shared" si="1"/>
        <v>73</v>
      </c>
      <c r="J12" s="5">
        <v>1080</v>
      </c>
      <c r="K12" s="10">
        <f t="shared" si="2"/>
        <v>99</v>
      </c>
      <c r="L12" s="9">
        <v>1.907</v>
      </c>
      <c r="M12" s="10">
        <f t="shared" si="3"/>
        <v>100</v>
      </c>
      <c r="N12" s="5"/>
      <c r="O12" s="5"/>
      <c r="P12" s="5"/>
      <c r="Q12" s="27">
        <v>75.06</v>
      </c>
      <c r="R12" s="5"/>
      <c r="S12" s="5"/>
      <c r="T12" s="5"/>
      <c r="U12" s="14">
        <f t="shared" si="4"/>
        <v>347.06</v>
      </c>
      <c r="V12" s="15">
        <f t="shared" si="5"/>
        <v>4</v>
      </c>
    </row>
    <row r="13" spans="1:22" x14ac:dyDescent="0.25">
      <c r="A13" s="5">
        <v>5</v>
      </c>
      <c r="B13" s="6" t="s">
        <v>54</v>
      </c>
      <c r="C13" s="6" t="s">
        <v>32</v>
      </c>
      <c r="D13" s="7">
        <v>2007</v>
      </c>
      <c r="E13" s="8">
        <f t="shared" ca="1" si="0"/>
        <v>18</v>
      </c>
      <c r="F13" s="9"/>
      <c r="G13" s="10">
        <f>IF(F13="",0,IF(E13=9,VLOOKUP(F13,TABELE_K!B$6:H$105,7,FALSE()),IF(E13=10,VLOOKUP(F13,TABELE_K!C$6:H$105,6,FALSE()),IF(E13=11,VLOOKUP(F13,TABELE_K!D$6:H$105,5,FALSE()),IF(E13=12,VLOOKUP(F13,TABELE_K!E$6:H$105,4,FALSE()),IF(E13=13,VLOOKUP(F13,TABELE_K!F$6:H$105,3,FALSE()),IF(E13=14,VLOOKUP(F13,TABELE_K!G$6:H$105,2,FALSE()),0)))))))</f>
        <v>0</v>
      </c>
      <c r="H13" s="11">
        <v>480</v>
      </c>
      <c r="I13" s="12">
        <f t="shared" si="1"/>
        <v>58</v>
      </c>
      <c r="J13" s="5">
        <v>900</v>
      </c>
      <c r="K13" s="10">
        <f t="shared" si="2"/>
        <v>82</v>
      </c>
      <c r="L13" s="9">
        <v>2.1269999999999998</v>
      </c>
      <c r="M13" s="10">
        <f t="shared" si="3"/>
        <v>89</v>
      </c>
      <c r="N13" s="5"/>
      <c r="O13" s="5"/>
      <c r="P13" s="5"/>
      <c r="Q13" s="27">
        <v>85.43</v>
      </c>
      <c r="R13" s="5"/>
      <c r="S13" s="5"/>
      <c r="T13" s="5"/>
      <c r="U13" s="14">
        <f t="shared" si="4"/>
        <v>314.43</v>
      </c>
      <c r="V13" s="15">
        <f t="shared" si="5"/>
        <v>5</v>
      </c>
    </row>
    <row r="14" spans="1:22" hidden="1" x14ac:dyDescent="0.25">
      <c r="A14" s="5">
        <v>6</v>
      </c>
      <c r="B14" s="6"/>
      <c r="C14" s="6"/>
      <c r="D14" s="7"/>
      <c r="E14" s="8" t="str">
        <f t="shared" ca="1" si="0"/>
        <v/>
      </c>
      <c r="F14" s="9"/>
      <c r="G14" s="10">
        <f>IF(F14="",0,IF(E14=9,VLOOKUP(F14,TABELE_K!B$6:H$105,7,FALSE()),IF(E14=10,VLOOKUP(F14,TABELE_K!C$6:H$105,6,FALSE()),IF(E14=11,VLOOKUP(F14,TABELE_K!D$6:H$105,5,FALSE()),IF(E14=12,VLOOKUP(F14,TABELE_K!E$6:H$105,4,FALSE()),IF(E14=13,VLOOKUP(F14,TABELE_K!F$6:H$105,3,FALSE()),IF(E14=14,VLOOKUP(F14,TABELE_K!G$6:H$105,2,FALSE()),0)))))))</f>
        <v>0</v>
      </c>
      <c r="H14" s="11"/>
      <c r="I14" s="12">
        <f t="shared" si="1"/>
        <v>0</v>
      </c>
      <c r="J14" s="5"/>
      <c r="K14" s="10">
        <f t="shared" si="2"/>
        <v>0</v>
      </c>
      <c r="L14" s="9"/>
      <c r="M14" s="10">
        <f t="shared" si="3"/>
        <v>0</v>
      </c>
      <c r="N14" s="5"/>
      <c r="O14" s="5"/>
      <c r="P14" s="5"/>
      <c r="Q14" s="27"/>
      <c r="R14" s="5"/>
      <c r="S14" s="5"/>
      <c r="T14" s="5"/>
      <c r="U14" s="14">
        <f t="shared" si="4"/>
        <v>0</v>
      </c>
      <c r="V14" s="15" t="str">
        <f t="shared" si="5"/>
        <v xml:space="preserve"> </v>
      </c>
    </row>
    <row r="15" spans="1:22" hidden="1" x14ac:dyDescent="0.25">
      <c r="A15" s="5">
        <v>8</v>
      </c>
      <c r="B15" s="6"/>
      <c r="C15" s="6"/>
      <c r="D15" s="7"/>
      <c r="E15" s="8" t="str">
        <f t="shared" ca="1" si="0"/>
        <v/>
      </c>
      <c r="F15" s="9"/>
      <c r="G15" s="10">
        <f>IF(F15="",0,IF(E15=9,VLOOKUP(F15,TABELE_K!B$6:H$105,7,FALSE()),IF(E15=10,VLOOKUP(F15,TABELE_K!C$6:H$105,6,FALSE()),IF(E15=11,VLOOKUP(F15,TABELE_K!D$6:H$105,5,FALSE()),IF(E15=12,VLOOKUP(F15,TABELE_K!E$6:H$105,4,FALSE()),IF(E15=13,VLOOKUP(F15,TABELE_K!F$6:H$105,3,FALSE()),IF(E15=14,VLOOKUP(F15,TABELE_K!G$6:H$105,2,FALSE()),0)))))))</f>
        <v>0</v>
      </c>
      <c r="H15" s="11"/>
      <c r="I15" s="12">
        <f t="shared" si="1"/>
        <v>0</v>
      </c>
      <c r="J15" s="5"/>
      <c r="K15" s="10">
        <f t="shared" si="2"/>
        <v>0</v>
      </c>
      <c r="L15" s="9"/>
      <c r="M15" s="10">
        <f t="shared" si="3"/>
        <v>0</v>
      </c>
      <c r="N15" s="5"/>
      <c r="O15" s="5"/>
      <c r="P15" s="5"/>
      <c r="Q15" s="10"/>
      <c r="R15" s="5"/>
      <c r="S15" s="5"/>
      <c r="T15" s="5"/>
      <c r="U15" s="14">
        <f t="shared" si="4"/>
        <v>0</v>
      </c>
      <c r="V15" s="15" t="str">
        <f t="shared" si="5"/>
        <v xml:space="preserve"> </v>
      </c>
    </row>
    <row r="16" spans="1:22" hidden="1" x14ac:dyDescent="0.25">
      <c r="A16" s="5">
        <v>9</v>
      </c>
      <c r="B16" s="6"/>
      <c r="C16" s="6"/>
      <c r="D16" s="7"/>
      <c r="E16" s="8" t="str">
        <f t="shared" ca="1" si="0"/>
        <v/>
      </c>
      <c r="F16" s="9"/>
      <c r="G16" s="10">
        <f>IF(F16="",0,IF(E16=9,VLOOKUP(F16,TABELE_K!B$6:H$105,7,FALSE()),IF(E16=10,VLOOKUP(F16,TABELE_K!C$6:H$105,6,FALSE()),IF(E16=11,VLOOKUP(F16,TABELE_K!D$6:H$105,5,FALSE()),IF(E16=12,VLOOKUP(F16,TABELE_K!E$6:H$105,4,FALSE()),IF(E16=13,VLOOKUP(F16,TABELE_K!F$6:H$105,3,FALSE()),IF(E16=14,VLOOKUP(F16,TABELE_K!G$6:H$105,2,FALSE()),0)))))))</f>
        <v>0</v>
      </c>
      <c r="H16" s="11"/>
      <c r="I16" s="12">
        <f t="shared" si="1"/>
        <v>0</v>
      </c>
      <c r="J16" s="5"/>
      <c r="K16" s="10">
        <f t="shared" si="2"/>
        <v>0</v>
      </c>
      <c r="L16" s="32"/>
      <c r="M16" s="10">
        <f t="shared" si="3"/>
        <v>0</v>
      </c>
      <c r="N16" s="5"/>
      <c r="O16" s="5"/>
      <c r="P16" s="19"/>
      <c r="Q16" s="10"/>
      <c r="R16" s="5"/>
      <c r="S16" s="5"/>
      <c r="T16" s="19"/>
      <c r="U16" s="14">
        <f t="shared" si="4"/>
        <v>0</v>
      </c>
      <c r="V16" s="15" t="str">
        <f t="shared" si="5"/>
        <v xml:space="preserve"> </v>
      </c>
    </row>
    <row r="17" spans="1:22" hidden="1" x14ac:dyDescent="0.25">
      <c r="A17" s="5">
        <v>10</v>
      </c>
      <c r="B17" s="6"/>
      <c r="C17" s="6"/>
      <c r="D17" s="7"/>
      <c r="E17" s="8" t="str">
        <f t="shared" ca="1" si="0"/>
        <v/>
      </c>
      <c r="F17" s="9"/>
      <c r="G17" s="10">
        <f>IF(F17="",0,IF(E17=9,VLOOKUP(F17,TABELE_K!B$6:H$105,7,FALSE()),IF(E17=10,VLOOKUP(F17,TABELE_K!C$6:H$105,6,FALSE()),IF(E17=11,VLOOKUP(F17,TABELE_K!D$6:H$105,5,FALSE()),IF(E17=12,VLOOKUP(F17,TABELE_K!E$6:H$105,4,FALSE()),IF(E17=13,VLOOKUP(F17,TABELE_K!F$6:H$105,3,FALSE()),IF(E17=14,VLOOKUP(F17,TABELE_K!G$6:H$105,2,FALSE()),0)))))))</f>
        <v>0</v>
      </c>
      <c r="H17" s="20"/>
      <c r="I17" s="12">
        <f t="shared" si="1"/>
        <v>0</v>
      </c>
      <c r="J17" s="20"/>
      <c r="K17" s="10">
        <f t="shared" si="2"/>
        <v>0</v>
      </c>
      <c r="L17" s="20"/>
      <c r="M17" s="10">
        <f t="shared" si="3"/>
        <v>0</v>
      </c>
      <c r="N17" s="21"/>
      <c r="O17" s="21"/>
      <c r="P17" s="20"/>
      <c r="Q17" s="10"/>
      <c r="R17" s="21"/>
      <c r="S17" s="21"/>
      <c r="T17" s="20"/>
      <c r="U17" s="14">
        <f t="shared" si="4"/>
        <v>0</v>
      </c>
      <c r="V17" s="15" t="str">
        <f t="shared" si="5"/>
        <v xml:space="preserve"> </v>
      </c>
    </row>
    <row r="18" spans="1:22" hidden="1" x14ac:dyDescent="0.25">
      <c r="A18" s="5">
        <v>11</v>
      </c>
      <c r="B18" s="6"/>
      <c r="C18" s="6"/>
      <c r="D18" s="7"/>
      <c r="E18" s="8" t="str">
        <f t="shared" ca="1" si="0"/>
        <v/>
      </c>
      <c r="F18" s="9"/>
      <c r="G18" s="10">
        <f>IF(F18="",0,IF(E18=9,VLOOKUP(F18,TABELE_K!B$6:H$105,7,FALSE()),IF(E18=10,VLOOKUP(F18,TABELE_K!C$6:H$105,6,FALSE()),IF(E18=11,VLOOKUP(F18,TABELE_K!D$6:H$105,5,FALSE()),IF(E18=12,VLOOKUP(F18,TABELE_K!E$6:H$105,4,FALSE()),IF(E18=13,VLOOKUP(F18,TABELE_K!F$6:H$105,3,FALSE()),IF(E18=14,VLOOKUP(F18,TABELE_K!G$6:H$105,2,FALSE()),0)))))))</f>
        <v>0</v>
      </c>
      <c r="H18" s="22"/>
      <c r="I18" s="12">
        <f t="shared" si="1"/>
        <v>0</v>
      </c>
      <c r="J18" s="23"/>
      <c r="K18" s="10">
        <f t="shared" si="2"/>
        <v>0</v>
      </c>
      <c r="L18" s="23"/>
      <c r="M18" s="10">
        <f t="shared" si="3"/>
        <v>0</v>
      </c>
      <c r="N18" s="5"/>
      <c r="O18" s="5"/>
      <c r="P18" s="5"/>
      <c r="Q18" s="10"/>
      <c r="R18" s="5"/>
      <c r="S18" s="5"/>
      <c r="T18" s="5"/>
      <c r="U18" s="14">
        <f t="shared" si="4"/>
        <v>0</v>
      </c>
      <c r="V18" s="15" t="str">
        <f t="shared" si="5"/>
        <v xml:space="preserve"> </v>
      </c>
    </row>
    <row r="19" spans="1:22" hidden="1" x14ac:dyDescent="0.25">
      <c r="A19" s="5">
        <v>12</v>
      </c>
      <c r="B19" s="6"/>
      <c r="C19" s="6"/>
      <c r="D19" s="7"/>
      <c r="E19" s="8" t="str">
        <f t="shared" ca="1" si="0"/>
        <v/>
      </c>
      <c r="F19" s="9"/>
      <c r="G19" s="10">
        <f>IF(F19="",0,IF(E19=9,VLOOKUP(F19,TABELE_K!B$6:H$105,7,FALSE()),IF(E19=10,VLOOKUP(F19,TABELE_K!C$6:H$105,6,FALSE()),IF(E19=11,VLOOKUP(F19,TABELE_K!D$6:H$105,5,FALSE()),IF(E19=12,VLOOKUP(F19,TABELE_K!E$6:H$105,4,FALSE()),IF(E19=13,VLOOKUP(F19,TABELE_K!F$6:H$105,3,FALSE()),IF(E19=14,VLOOKUP(F19,TABELE_K!G$6:H$105,2,FALSE()),0)))))))</f>
        <v>0</v>
      </c>
      <c r="H19" s="22"/>
      <c r="I19" s="12">
        <f t="shared" si="1"/>
        <v>0</v>
      </c>
      <c r="J19" s="23"/>
      <c r="K19" s="10">
        <f t="shared" si="2"/>
        <v>0</v>
      </c>
      <c r="L19" s="23"/>
      <c r="M19" s="10">
        <f t="shared" si="3"/>
        <v>0</v>
      </c>
      <c r="N19" s="5"/>
      <c r="O19" s="5"/>
      <c r="P19" s="9"/>
      <c r="Q19" s="10"/>
      <c r="R19" s="5"/>
      <c r="S19" s="5"/>
      <c r="T19" s="9"/>
      <c r="U19" s="14">
        <f t="shared" si="4"/>
        <v>0</v>
      </c>
      <c r="V19" s="15" t="str">
        <f t="shared" si="5"/>
        <v xml:space="preserve"> </v>
      </c>
    </row>
    <row r="20" spans="1:22" hidden="1" x14ac:dyDescent="0.25">
      <c r="A20" s="5">
        <v>13</v>
      </c>
      <c r="B20" s="6"/>
      <c r="C20" s="6"/>
      <c r="D20" s="7"/>
      <c r="E20" s="8" t="str">
        <f t="shared" ca="1" si="0"/>
        <v/>
      </c>
      <c r="F20" s="9"/>
      <c r="G20" s="10">
        <f>IF(F20="",0,IF(E20=9,VLOOKUP(F20,TABELE_K!B$6:H$105,7,FALSE()),IF(E20=10,VLOOKUP(F20,TABELE_K!C$6:H$105,6,FALSE()),IF(E20=11,VLOOKUP(F20,TABELE_K!D$6:H$105,5,FALSE()),IF(E20=12,VLOOKUP(F20,TABELE_K!E$6:H$105,4,FALSE()),IF(E20=13,VLOOKUP(F20,TABELE_K!F$6:H$105,3,FALSE()),IF(E20=14,VLOOKUP(F20,TABELE_K!G$6:H$105,2,FALSE()),0)))))))</f>
        <v>0</v>
      </c>
      <c r="H20" s="22"/>
      <c r="I20" s="12">
        <f t="shared" si="1"/>
        <v>0</v>
      </c>
      <c r="J20" s="23"/>
      <c r="K20" s="10">
        <f t="shared" si="2"/>
        <v>0</v>
      </c>
      <c r="L20" s="23"/>
      <c r="M20" s="10">
        <f t="shared" si="3"/>
        <v>0</v>
      </c>
      <c r="N20" s="5"/>
      <c r="O20" s="5"/>
      <c r="P20" s="9"/>
      <c r="Q20" s="10"/>
      <c r="R20" s="5"/>
      <c r="S20" s="5"/>
      <c r="T20" s="9"/>
      <c r="U20" s="14">
        <f t="shared" si="4"/>
        <v>0</v>
      </c>
      <c r="V20" s="15" t="str">
        <f t="shared" si="5"/>
        <v xml:space="preserve"> </v>
      </c>
    </row>
    <row r="21" spans="1:22" ht="15.75" hidden="1" customHeight="1" x14ac:dyDescent="0.25">
      <c r="A21" s="5">
        <v>14</v>
      </c>
      <c r="B21" s="6"/>
      <c r="C21" s="6"/>
      <c r="D21" s="7"/>
      <c r="E21" s="8" t="str">
        <f t="shared" ca="1" si="0"/>
        <v/>
      </c>
      <c r="F21" s="9"/>
      <c r="G21" s="10">
        <f>IF(F21="",0,IF(E21=9,VLOOKUP(F21,TABELE_K!B$6:H$105,7,FALSE()),IF(E21=10,VLOOKUP(F21,TABELE_K!C$6:H$105,6,FALSE()),IF(E21=11,VLOOKUP(F21,TABELE_K!D$6:H$105,5,FALSE()),IF(E21=12,VLOOKUP(F21,TABELE_K!E$6:H$105,4,FALSE()),IF(E21=13,VLOOKUP(F21,TABELE_K!F$6:H$105,3,FALSE()),IF(E21=14,VLOOKUP(F21,TABELE_K!G$6:H$105,2,FALSE()),0)))))))</f>
        <v>0</v>
      </c>
      <c r="H21" s="22"/>
      <c r="I21" s="12">
        <f t="shared" si="1"/>
        <v>0</v>
      </c>
      <c r="J21" s="5"/>
      <c r="K21" s="10">
        <f t="shared" si="2"/>
        <v>0</v>
      </c>
      <c r="L21" s="5"/>
      <c r="M21" s="10">
        <f t="shared" si="3"/>
        <v>0</v>
      </c>
      <c r="N21" s="5"/>
      <c r="O21" s="5"/>
      <c r="P21" s="5"/>
      <c r="Q21" s="10"/>
      <c r="R21" s="5"/>
      <c r="S21" s="5"/>
      <c r="T21" s="5"/>
      <c r="U21" s="14">
        <f t="shared" si="4"/>
        <v>0</v>
      </c>
      <c r="V21" s="15" t="str">
        <f t="shared" si="5"/>
        <v xml:space="preserve"> </v>
      </c>
    </row>
    <row r="22" spans="1:22" ht="15.75" hidden="1" customHeight="1" x14ac:dyDescent="0.25">
      <c r="A22" s="5">
        <v>15</v>
      </c>
      <c r="B22" s="6"/>
      <c r="C22" s="6"/>
      <c r="D22" s="7"/>
      <c r="E22" s="8" t="str">
        <f t="shared" ca="1" si="0"/>
        <v/>
      </c>
      <c r="F22" s="9"/>
      <c r="G22" s="10">
        <f>IF(F22="",0,IF(E22=9,VLOOKUP(F22,TABELE_K!B$6:H$105,7,FALSE()),IF(E22=10,VLOOKUP(F22,TABELE_K!C$6:H$105,6,FALSE()),IF(E22=11,VLOOKUP(F22,TABELE_K!D$6:H$105,5,FALSE()),IF(E22=12,VLOOKUP(F22,TABELE_K!E$6:H$105,4,FALSE()),IF(E22=13,VLOOKUP(F22,TABELE_K!F$6:H$105,3,FALSE()),IF(E22=14,VLOOKUP(F22,TABELE_K!G$6:H$105,2,FALSE()),0)))))))</f>
        <v>0</v>
      </c>
      <c r="H22" s="22"/>
      <c r="I22" s="12">
        <f t="shared" si="1"/>
        <v>0</v>
      </c>
      <c r="J22" s="5"/>
      <c r="K22" s="10">
        <f t="shared" si="2"/>
        <v>0</v>
      </c>
      <c r="L22" s="5"/>
      <c r="M22" s="10">
        <f t="shared" si="3"/>
        <v>0</v>
      </c>
      <c r="N22" s="5"/>
      <c r="O22" s="5"/>
      <c r="P22" s="5"/>
      <c r="Q22" s="10">
        <f t="shared" ref="Q22:Q37" si="6">SUM(N22:P22)</f>
        <v>0</v>
      </c>
      <c r="R22" s="5"/>
      <c r="S22" s="5"/>
      <c r="T22" s="5"/>
      <c r="U22" s="14">
        <f t="shared" si="4"/>
        <v>0</v>
      </c>
      <c r="V22" s="15" t="str">
        <f t="shared" si="5"/>
        <v xml:space="preserve"> </v>
      </c>
    </row>
    <row r="23" spans="1:22" ht="15.75" hidden="1" customHeight="1" x14ac:dyDescent="0.25">
      <c r="A23" s="5">
        <v>16</v>
      </c>
      <c r="B23" s="6"/>
      <c r="C23" s="6"/>
      <c r="D23" s="7"/>
      <c r="E23" s="8" t="str">
        <f t="shared" ca="1" si="0"/>
        <v/>
      </c>
      <c r="F23" s="7"/>
      <c r="G23" s="7"/>
      <c r="H23" s="7"/>
      <c r="I23" s="12">
        <f t="shared" si="1"/>
        <v>0</v>
      </c>
      <c r="J23" s="7"/>
      <c r="K23" s="10">
        <f t="shared" si="2"/>
        <v>0</v>
      </c>
      <c r="L23" s="7"/>
      <c r="M23" s="10">
        <f t="shared" si="3"/>
        <v>0</v>
      </c>
      <c r="N23" s="7"/>
      <c r="O23" s="7"/>
      <c r="P23" s="7"/>
      <c r="Q23" s="24">
        <f t="shared" si="6"/>
        <v>0</v>
      </c>
      <c r="R23" s="7"/>
      <c r="S23" s="7"/>
      <c r="T23" s="7"/>
      <c r="U23" s="14">
        <f t="shared" si="4"/>
        <v>0</v>
      </c>
      <c r="V23" s="15" t="str">
        <f t="shared" si="5"/>
        <v xml:space="preserve"> </v>
      </c>
    </row>
    <row r="24" spans="1:22" ht="15.75" hidden="1" customHeight="1" x14ac:dyDescent="0.25">
      <c r="A24" s="5">
        <v>17</v>
      </c>
      <c r="B24" s="6"/>
      <c r="C24" s="6"/>
      <c r="D24" s="7"/>
      <c r="E24" s="8" t="str">
        <f t="shared" ca="1" si="0"/>
        <v/>
      </c>
      <c r="F24" s="7"/>
      <c r="G24" s="7"/>
      <c r="H24" s="7"/>
      <c r="I24" s="12">
        <f t="shared" si="1"/>
        <v>0</v>
      </c>
      <c r="J24" s="7"/>
      <c r="K24" s="10">
        <f t="shared" si="2"/>
        <v>0</v>
      </c>
      <c r="L24" s="7"/>
      <c r="M24" s="10">
        <f t="shared" si="3"/>
        <v>0</v>
      </c>
      <c r="N24" s="7"/>
      <c r="O24" s="7"/>
      <c r="P24" s="7"/>
      <c r="Q24" s="24">
        <f t="shared" si="6"/>
        <v>0</v>
      </c>
      <c r="R24" s="7"/>
      <c r="S24" s="7"/>
      <c r="T24" s="7"/>
      <c r="U24" s="14">
        <f t="shared" si="4"/>
        <v>0</v>
      </c>
      <c r="V24" s="15" t="str">
        <f t="shared" si="5"/>
        <v xml:space="preserve"> </v>
      </c>
    </row>
    <row r="25" spans="1:22" ht="15.75" hidden="1" customHeight="1" x14ac:dyDescent="0.25">
      <c r="A25" s="5">
        <v>18</v>
      </c>
      <c r="B25" s="6"/>
      <c r="C25" s="6"/>
      <c r="D25" s="7"/>
      <c r="E25" s="8" t="str">
        <f t="shared" ca="1" si="0"/>
        <v/>
      </c>
      <c r="F25" s="7"/>
      <c r="G25" s="7"/>
      <c r="H25" s="7"/>
      <c r="I25" s="12">
        <f t="shared" si="1"/>
        <v>0</v>
      </c>
      <c r="J25" s="7"/>
      <c r="K25" s="10">
        <f t="shared" si="2"/>
        <v>0</v>
      </c>
      <c r="L25" s="7"/>
      <c r="M25" s="10">
        <f t="shared" si="3"/>
        <v>0</v>
      </c>
      <c r="N25" s="7"/>
      <c r="O25" s="7"/>
      <c r="P25" s="7"/>
      <c r="Q25" s="24">
        <f t="shared" si="6"/>
        <v>0</v>
      </c>
      <c r="R25" s="7"/>
      <c r="S25" s="7"/>
      <c r="T25" s="7"/>
      <c r="U25" s="14">
        <f t="shared" si="4"/>
        <v>0</v>
      </c>
      <c r="V25" s="15" t="str">
        <f t="shared" si="5"/>
        <v xml:space="preserve"> </v>
      </c>
    </row>
    <row r="26" spans="1:22" ht="15.75" hidden="1" customHeight="1" x14ac:dyDescent="0.25">
      <c r="A26" s="5">
        <v>19</v>
      </c>
      <c r="B26" s="6"/>
      <c r="C26" s="6"/>
      <c r="D26" s="7"/>
      <c r="E26" s="8" t="str">
        <f t="shared" ca="1" si="0"/>
        <v/>
      </c>
      <c r="F26" s="7"/>
      <c r="G26" s="7"/>
      <c r="H26" s="7"/>
      <c r="I26" s="12">
        <f t="shared" si="1"/>
        <v>0</v>
      </c>
      <c r="J26" s="7"/>
      <c r="K26" s="10">
        <f t="shared" si="2"/>
        <v>0</v>
      </c>
      <c r="L26" s="7"/>
      <c r="M26" s="10">
        <f t="shared" si="3"/>
        <v>0</v>
      </c>
      <c r="N26" s="7"/>
      <c r="O26" s="7"/>
      <c r="P26" s="7"/>
      <c r="Q26" s="24">
        <f t="shared" si="6"/>
        <v>0</v>
      </c>
      <c r="R26" s="7"/>
      <c r="S26" s="7"/>
      <c r="T26" s="7"/>
      <c r="U26" s="14">
        <f t="shared" si="4"/>
        <v>0</v>
      </c>
      <c r="V26" s="15" t="str">
        <f t="shared" si="5"/>
        <v xml:space="preserve"> </v>
      </c>
    </row>
    <row r="27" spans="1:22" ht="15.75" hidden="1" customHeight="1" x14ac:dyDescent="0.25">
      <c r="A27" s="5">
        <v>20</v>
      </c>
      <c r="B27" s="6"/>
      <c r="C27" s="6"/>
      <c r="D27" s="7"/>
      <c r="E27" s="8" t="str">
        <f t="shared" ca="1" si="0"/>
        <v/>
      </c>
      <c r="F27" s="7"/>
      <c r="G27" s="7"/>
      <c r="H27" s="7"/>
      <c r="I27" s="12">
        <f t="shared" si="1"/>
        <v>0</v>
      </c>
      <c r="J27" s="7"/>
      <c r="K27" s="10">
        <f t="shared" si="2"/>
        <v>0</v>
      </c>
      <c r="L27" s="7"/>
      <c r="M27" s="10">
        <f t="shared" si="3"/>
        <v>0</v>
      </c>
      <c r="N27" s="7"/>
      <c r="O27" s="7"/>
      <c r="P27" s="7"/>
      <c r="Q27" s="24">
        <f t="shared" si="6"/>
        <v>0</v>
      </c>
      <c r="R27" s="7"/>
      <c r="S27" s="7"/>
      <c r="T27" s="7"/>
      <c r="U27" s="14">
        <f t="shared" si="4"/>
        <v>0</v>
      </c>
      <c r="V27" s="15" t="str">
        <f t="shared" si="5"/>
        <v xml:space="preserve"> </v>
      </c>
    </row>
    <row r="28" spans="1:22" ht="15.75" hidden="1" customHeight="1" x14ac:dyDescent="0.25">
      <c r="A28" s="5">
        <v>21</v>
      </c>
      <c r="B28" s="6"/>
      <c r="C28" s="6"/>
      <c r="D28" s="7"/>
      <c r="E28" s="8" t="str">
        <f t="shared" ca="1" si="0"/>
        <v/>
      </c>
      <c r="F28" s="7"/>
      <c r="G28" s="7"/>
      <c r="H28" s="7"/>
      <c r="I28" s="12">
        <f t="shared" si="1"/>
        <v>0</v>
      </c>
      <c r="J28" s="7"/>
      <c r="K28" s="10">
        <f t="shared" si="2"/>
        <v>0</v>
      </c>
      <c r="L28" s="7"/>
      <c r="M28" s="10">
        <f t="shared" si="3"/>
        <v>0</v>
      </c>
      <c r="N28" s="7"/>
      <c r="O28" s="7"/>
      <c r="P28" s="7"/>
      <c r="Q28" s="24">
        <f t="shared" si="6"/>
        <v>0</v>
      </c>
      <c r="R28" s="7"/>
      <c r="S28" s="7"/>
      <c r="T28" s="7"/>
      <c r="U28" s="14">
        <f t="shared" si="4"/>
        <v>0</v>
      </c>
      <c r="V28" s="15" t="str">
        <f t="shared" si="5"/>
        <v xml:space="preserve"> </v>
      </c>
    </row>
    <row r="29" spans="1:22" ht="15.75" hidden="1" customHeight="1" x14ac:dyDescent="0.25">
      <c r="A29" s="5">
        <v>22</v>
      </c>
      <c r="B29" s="6"/>
      <c r="C29" s="6"/>
      <c r="D29" s="7"/>
      <c r="E29" s="8" t="str">
        <f t="shared" ca="1" si="0"/>
        <v/>
      </c>
      <c r="F29" s="7"/>
      <c r="G29" s="7"/>
      <c r="H29" s="7"/>
      <c r="I29" s="12">
        <f t="shared" si="1"/>
        <v>0</v>
      </c>
      <c r="J29" s="7"/>
      <c r="K29" s="10">
        <f t="shared" si="2"/>
        <v>0</v>
      </c>
      <c r="L29" s="7"/>
      <c r="M29" s="10">
        <f t="shared" si="3"/>
        <v>0</v>
      </c>
      <c r="N29" s="7"/>
      <c r="O29" s="7"/>
      <c r="P29" s="7"/>
      <c r="Q29" s="24">
        <f t="shared" si="6"/>
        <v>0</v>
      </c>
      <c r="R29" s="7"/>
      <c r="S29" s="7"/>
      <c r="T29" s="7"/>
      <c r="U29" s="14">
        <f t="shared" si="4"/>
        <v>0</v>
      </c>
      <c r="V29" s="15" t="str">
        <f t="shared" si="5"/>
        <v xml:space="preserve"> </v>
      </c>
    </row>
    <row r="30" spans="1:22" ht="15.75" hidden="1" customHeight="1" x14ac:dyDescent="0.25">
      <c r="A30" s="5">
        <v>23</v>
      </c>
      <c r="B30" s="6"/>
      <c r="C30" s="6"/>
      <c r="D30" s="7"/>
      <c r="E30" s="8" t="str">
        <f t="shared" ca="1" si="0"/>
        <v/>
      </c>
      <c r="F30" s="7"/>
      <c r="G30" s="7"/>
      <c r="H30" s="7"/>
      <c r="I30" s="12">
        <f t="shared" si="1"/>
        <v>0</v>
      </c>
      <c r="J30" s="7"/>
      <c r="K30" s="10">
        <f t="shared" si="2"/>
        <v>0</v>
      </c>
      <c r="L30" s="7"/>
      <c r="M30" s="10">
        <f t="shared" si="3"/>
        <v>0</v>
      </c>
      <c r="N30" s="7"/>
      <c r="O30" s="7"/>
      <c r="P30" s="7"/>
      <c r="Q30" s="24">
        <f t="shared" si="6"/>
        <v>0</v>
      </c>
      <c r="R30" s="7"/>
      <c r="S30" s="7"/>
      <c r="T30" s="7"/>
      <c r="U30" s="14">
        <f t="shared" si="4"/>
        <v>0</v>
      </c>
      <c r="V30" s="15" t="str">
        <f t="shared" si="5"/>
        <v xml:space="preserve"> </v>
      </c>
    </row>
    <row r="31" spans="1:22" ht="15.75" hidden="1" customHeight="1" x14ac:dyDescent="0.25">
      <c r="A31" s="5">
        <v>24</v>
      </c>
      <c r="B31" s="6"/>
      <c r="C31" s="6"/>
      <c r="D31" s="7"/>
      <c r="E31" s="8" t="str">
        <f t="shared" ca="1" si="0"/>
        <v/>
      </c>
      <c r="F31" s="7"/>
      <c r="G31" s="7"/>
      <c r="H31" s="7"/>
      <c r="I31" s="12">
        <f t="shared" si="1"/>
        <v>0</v>
      </c>
      <c r="J31" s="7"/>
      <c r="K31" s="10">
        <f t="shared" si="2"/>
        <v>0</v>
      </c>
      <c r="L31" s="7"/>
      <c r="M31" s="10">
        <f t="shared" si="3"/>
        <v>0</v>
      </c>
      <c r="N31" s="7"/>
      <c r="O31" s="7"/>
      <c r="P31" s="7"/>
      <c r="Q31" s="24">
        <f t="shared" si="6"/>
        <v>0</v>
      </c>
      <c r="R31" s="7"/>
      <c r="S31" s="7"/>
      <c r="T31" s="7"/>
      <c r="U31" s="14">
        <f t="shared" si="4"/>
        <v>0</v>
      </c>
      <c r="V31" s="15" t="str">
        <f t="shared" si="5"/>
        <v xml:space="preserve"> </v>
      </c>
    </row>
    <row r="32" spans="1:22" ht="15.75" hidden="1" customHeight="1" x14ac:dyDescent="0.25">
      <c r="A32" s="5">
        <v>25</v>
      </c>
      <c r="B32" s="6"/>
      <c r="C32" s="6"/>
      <c r="D32" s="7"/>
      <c r="E32" s="8" t="str">
        <f t="shared" ca="1" si="0"/>
        <v/>
      </c>
      <c r="F32" s="7"/>
      <c r="G32" s="7"/>
      <c r="H32" s="7"/>
      <c r="I32" s="12">
        <f t="shared" si="1"/>
        <v>0</v>
      </c>
      <c r="J32" s="7"/>
      <c r="K32" s="10">
        <f t="shared" si="2"/>
        <v>0</v>
      </c>
      <c r="L32" s="7"/>
      <c r="M32" s="10">
        <f t="shared" si="3"/>
        <v>0</v>
      </c>
      <c r="N32" s="7"/>
      <c r="O32" s="7"/>
      <c r="P32" s="7"/>
      <c r="Q32" s="24">
        <f t="shared" si="6"/>
        <v>0</v>
      </c>
      <c r="R32" s="7"/>
      <c r="S32" s="7"/>
      <c r="T32" s="7"/>
      <c r="U32" s="14">
        <f t="shared" si="4"/>
        <v>0</v>
      </c>
      <c r="V32" s="15" t="str">
        <f t="shared" si="5"/>
        <v xml:space="preserve"> </v>
      </c>
    </row>
    <row r="33" spans="1:22" ht="15.75" hidden="1" customHeight="1" x14ac:dyDescent="0.25">
      <c r="A33" s="5">
        <v>26</v>
      </c>
      <c r="B33" s="6"/>
      <c r="C33" s="6"/>
      <c r="D33" s="7"/>
      <c r="E33" s="8" t="str">
        <f t="shared" ca="1" si="0"/>
        <v/>
      </c>
      <c r="F33" s="7"/>
      <c r="G33" s="7"/>
      <c r="H33" s="7"/>
      <c r="I33" s="12">
        <f t="shared" si="1"/>
        <v>0</v>
      </c>
      <c r="J33" s="7"/>
      <c r="K33" s="10">
        <f t="shared" si="2"/>
        <v>0</v>
      </c>
      <c r="L33" s="7"/>
      <c r="M33" s="10">
        <f t="shared" si="3"/>
        <v>0</v>
      </c>
      <c r="N33" s="7"/>
      <c r="O33" s="7"/>
      <c r="P33" s="7"/>
      <c r="Q33" s="24">
        <f t="shared" si="6"/>
        <v>0</v>
      </c>
      <c r="R33" s="7"/>
      <c r="S33" s="7"/>
      <c r="T33" s="7"/>
      <c r="U33" s="14">
        <f t="shared" si="4"/>
        <v>0</v>
      </c>
      <c r="V33" s="15" t="str">
        <f t="shared" si="5"/>
        <v xml:space="preserve"> </v>
      </c>
    </row>
    <row r="34" spans="1:22" ht="15.75" hidden="1" customHeight="1" x14ac:dyDescent="0.25">
      <c r="A34" s="5">
        <v>27</v>
      </c>
      <c r="B34" s="6"/>
      <c r="C34" s="6"/>
      <c r="D34" s="7"/>
      <c r="E34" s="8" t="str">
        <f t="shared" ca="1" si="0"/>
        <v/>
      </c>
      <c r="F34" s="7"/>
      <c r="G34" s="7"/>
      <c r="H34" s="7"/>
      <c r="I34" s="12">
        <f t="shared" si="1"/>
        <v>0</v>
      </c>
      <c r="J34" s="7"/>
      <c r="K34" s="10">
        <f t="shared" si="2"/>
        <v>0</v>
      </c>
      <c r="L34" s="7"/>
      <c r="M34" s="10">
        <f t="shared" si="3"/>
        <v>0</v>
      </c>
      <c r="N34" s="7"/>
      <c r="O34" s="7"/>
      <c r="P34" s="7"/>
      <c r="Q34" s="24">
        <f t="shared" si="6"/>
        <v>0</v>
      </c>
      <c r="R34" s="7"/>
      <c r="S34" s="7"/>
      <c r="T34" s="7"/>
      <c r="U34" s="14">
        <f t="shared" si="4"/>
        <v>0</v>
      </c>
      <c r="V34" s="15" t="str">
        <f t="shared" si="5"/>
        <v xml:space="preserve"> </v>
      </c>
    </row>
    <row r="35" spans="1:22" ht="15.75" hidden="1" customHeight="1" x14ac:dyDescent="0.25">
      <c r="A35" s="5">
        <v>28</v>
      </c>
      <c r="B35" s="6"/>
      <c r="C35" s="6"/>
      <c r="D35" s="7"/>
      <c r="E35" s="8" t="str">
        <f t="shared" ca="1" si="0"/>
        <v/>
      </c>
      <c r="F35" s="7"/>
      <c r="G35" s="7"/>
      <c r="H35" s="7"/>
      <c r="I35" s="12">
        <f t="shared" si="1"/>
        <v>0</v>
      </c>
      <c r="J35" s="7"/>
      <c r="K35" s="10">
        <f t="shared" si="2"/>
        <v>0</v>
      </c>
      <c r="L35" s="7"/>
      <c r="M35" s="10">
        <f t="shared" si="3"/>
        <v>0</v>
      </c>
      <c r="N35" s="7"/>
      <c r="O35" s="7"/>
      <c r="P35" s="7"/>
      <c r="Q35" s="24">
        <f t="shared" si="6"/>
        <v>0</v>
      </c>
      <c r="R35" s="7"/>
      <c r="S35" s="7"/>
      <c r="T35" s="7"/>
      <c r="U35" s="14">
        <f t="shared" si="4"/>
        <v>0</v>
      </c>
      <c r="V35" s="15" t="str">
        <f t="shared" si="5"/>
        <v xml:space="preserve"> </v>
      </c>
    </row>
    <row r="36" spans="1:22" ht="15.75" hidden="1" customHeight="1" x14ac:dyDescent="0.25">
      <c r="A36" s="5">
        <v>29</v>
      </c>
      <c r="B36" s="6"/>
      <c r="C36" s="6"/>
      <c r="D36" s="7"/>
      <c r="E36" s="8" t="str">
        <f t="shared" ca="1" si="0"/>
        <v/>
      </c>
      <c r="F36" s="7"/>
      <c r="G36" s="7"/>
      <c r="H36" s="7"/>
      <c r="I36" s="12">
        <f t="shared" si="1"/>
        <v>0</v>
      </c>
      <c r="J36" s="7"/>
      <c r="K36" s="10">
        <f t="shared" si="2"/>
        <v>0</v>
      </c>
      <c r="L36" s="7"/>
      <c r="M36" s="10">
        <f t="shared" si="3"/>
        <v>0</v>
      </c>
      <c r="N36" s="7"/>
      <c r="O36" s="7"/>
      <c r="P36" s="7"/>
      <c r="Q36" s="24">
        <f t="shared" si="6"/>
        <v>0</v>
      </c>
      <c r="R36" s="7"/>
      <c r="S36" s="7"/>
      <c r="T36" s="7"/>
      <c r="U36" s="14">
        <f t="shared" si="4"/>
        <v>0</v>
      </c>
      <c r="V36" s="15" t="str">
        <f t="shared" si="5"/>
        <v xml:space="preserve"> </v>
      </c>
    </row>
    <row r="37" spans="1:22" ht="15.75" hidden="1" customHeight="1" x14ac:dyDescent="0.25">
      <c r="A37" s="5">
        <v>30</v>
      </c>
      <c r="B37" s="6"/>
      <c r="C37" s="6"/>
      <c r="D37" s="7"/>
      <c r="E37" s="8" t="str">
        <f t="shared" ca="1" si="0"/>
        <v/>
      </c>
      <c r="F37" s="7"/>
      <c r="G37" s="7"/>
      <c r="H37" s="7"/>
      <c r="I37" s="12">
        <f t="shared" si="1"/>
        <v>0</v>
      </c>
      <c r="J37" s="7"/>
      <c r="K37" s="10">
        <f>IF(J37="",0,INT(MAX(J$9:J$37)/J37*100))</f>
        <v>0</v>
      </c>
      <c r="L37" s="7"/>
      <c r="M37" s="10">
        <f t="shared" si="3"/>
        <v>0</v>
      </c>
      <c r="N37" s="7"/>
      <c r="O37" s="7"/>
      <c r="P37" s="7"/>
      <c r="Q37" s="24">
        <f t="shared" si="6"/>
        <v>0</v>
      </c>
      <c r="R37" s="7"/>
      <c r="S37" s="7"/>
      <c r="T37" s="7"/>
      <c r="U37" s="14">
        <f t="shared" si="4"/>
        <v>0</v>
      </c>
      <c r="V37" s="15" t="str">
        <f t="shared" si="5"/>
        <v xml:space="preserve"> </v>
      </c>
    </row>
    <row r="38" spans="1:22" ht="15.75" customHeight="1" x14ac:dyDescent="0.25"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22" ht="15.75" customHeight="1" x14ac:dyDescent="0.25"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22" ht="15.75" customHeight="1" x14ac:dyDescent="0.25"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22" ht="15.75" customHeight="1" x14ac:dyDescent="0.25"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22" ht="15.75" customHeight="1" x14ac:dyDescent="0.25"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22" ht="15.75" customHeight="1" x14ac:dyDescent="0.25"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22" ht="15.75" customHeight="1" x14ac:dyDescent="0.25"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22" ht="15.75" customHeight="1" x14ac:dyDescent="0.25"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22" ht="15.75" customHeight="1" x14ac:dyDescent="0.25"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22" ht="15.75" customHeight="1" x14ac:dyDescent="0.25"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22" ht="15.75" customHeight="1" x14ac:dyDescent="0.25"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6:16" ht="15.75" customHeight="1" x14ac:dyDescent="0.25"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6:16" ht="15.75" customHeight="1" x14ac:dyDescent="0.25"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6:16" ht="15.75" customHeight="1" x14ac:dyDescent="0.25"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6:16" ht="15.75" customHeight="1" x14ac:dyDescent="0.25"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6:16" ht="15.75" customHeight="1" x14ac:dyDescent="0.25"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6:16" ht="15.75" customHeight="1" x14ac:dyDescent="0.25"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6:16" ht="15.75" customHeight="1" x14ac:dyDescent="0.25"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6:16" ht="15.75" customHeight="1" x14ac:dyDescent="0.25"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6:16" ht="15.75" customHeight="1" x14ac:dyDescent="0.25"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6:16" ht="15.75" customHeight="1" x14ac:dyDescent="0.25"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6:16" ht="15.75" customHeight="1" x14ac:dyDescent="0.25"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6:16" ht="15.75" customHeight="1" x14ac:dyDescent="0.25"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6:16" ht="15.75" customHeight="1" x14ac:dyDescent="0.25"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6:16" ht="15.75" customHeight="1" x14ac:dyDescent="0.25"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6:16" ht="15.75" customHeight="1" x14ac:dyDescent="0.25"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6:16" ht="15.75" customHeight="1" x14ac:dyDescent="0.25"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6:16" ht="15.75" customHeight="1" x14ac:dyDescent="0.25"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6:16" ht="15.75" customHeight="1" x14ac:dyDescent="0.25"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6:16" ht="15.75" customHeight="1" x14ac:dyDescent="0.25"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6:16" ht="15.75" customHeight="1" x14ac:dyDescent="0.25"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6:16" ht="15.75" customHeight="1" x14ac:dyDescent="0.25"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6:16" ht="15.75" customHeight="1" x14ac:dyDescent="0.25"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6:16" ht="15.75" customHeight="1" x14ac:dyDescent="0.25"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6:16" ht="15.75" customHeight="1" x14ac:dyDescent="0.25"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6:16" ht="15.75" customHeight="1" x14ac:dyDescent="0.25"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6:16" ht="15.75" customHeight="1" x14ac:dyDescent="0.25"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</row>
    <row r="75" spans="6:16" ht="15.75" customHeight="1" x14ac:dyDescent="0.25"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</row>
    <row r="76" spans="6:16" ht="15.75" customHeight="1" x14ac:dyDescent="0.25"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6:16" ht="15.75" customHeight="1" x14ac:dyDescent="0.25"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6:16" ht="15.75" customHeight="1" x14ac:dyDescent="0.25"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6:16" ht="15.75" customHeight="1" x14ac:dyDescent="0.25"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6:16" ht="15.75" customHeight="1" x14ac:dyDescent="0.25"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6:16" ht="15.75" customHeight="1" x14ac:dyDescent="0.25"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</row>
    <row r="82" spans="6:16" ht="15.75" customHeight="1" x14ac:dyDescent="0.25"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6:16" ht="15.75" customHeight="1" x14ac:dyDescent="0.25"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</row>
    <row r="84" spans="6:16" ht="15.75" customHeight="1" x14ac:dyDescent="0.25"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</row>
    <row r="85" spans="6:16" ht="15.75" customHeight="1" x14ac:dyDescent="0.25"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6:16" ht="15.75" customHeight="1" x14ac:dyDescent="0.25"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6:16" ht="15.75" customHeight="1" x14ac:dyDescent="0.25"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6:16" ht="15.75" customHeight="1" x14ac:dyDescent="0.25"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  <row r="89" spans="6:16" ht="15.75" customHeight="1" x14ac:dyDescent="0.25"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</row>
    <row r="90" spans="6:16" ht="15.75" customHeight="1" x14ac:dyDescent="0.25"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</row>
    <row r="91" spans="6:16" ht="15.75" customHeight="1" x14ac:dyDescent="0.25"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</row>
    <row r="92" spans="6:16" ht="15.75" customHeight="1" x14ac:dyDescent="0.25"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</row>
    <row r="93" spans="6:16" ht="15.75" customHeight="1" x14ac:dyDescent="0.25"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</row>
    <row r="94" spans="6:16" ht="15.75" customHeight="1" x14ac:dyDescent="0.25"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</row>
    <row r="95" spans="6:16" ht="15.75" customHeight="1" x14ac:dyDescent="0.25"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</row>
    <row r="96" spans="6:16" ht="15.75" customHeight="1" x14ac:dyDescent="0.25"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</row>
    <row r="97" spans="6:16" ht="15.75" customHeight="1" x14ac:dyDescent="0.25"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6:16" ht="15.75" customHeight="1" x14ac:dyDescent="0.25"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6:16" ht="15.75" customHeight="1" x14ac:dyDescent="0.25"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</row>
    <row r="100" spans="6:16" ht="15.75" customHeight="1" x14ac:dyDescent="0.25"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</row>
    <row r="101" spans="6:16" ht="15.75" customHeight="1" x14ac:dyDescent="0.25"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</row>
    <row r="102" spans="6:16" ht="15.75" customHeight="1" x14ac:dyDescent="0.25"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</row>
    <row r="103" spans="6:16" ht="15.75" customHeight="1" x14ac:dyDescent="0.25"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</row>
    <row r="104" spans="6:16" ht="15.75" customHeight="1" x14ac:dyDescent="0.25"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6:16" ht="15.75" customHeight="1" x14ac:dyDescent="0.25"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</row>
    <row r="106" spans="6:16" ht="15.75" customHeight="1" x14ac:dyDescent="0.25"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</row>
    <row r="107" spans="6:16" ht="15.75" customHeight="1" x14ac:dyDescent="0.25"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6:16" ht="15.75" customHeight="1" x14ac:dyDescent="0.25"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6:16" ht="15.75" customHeight="1" x14ac:dyDescent="0.25"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</row>
    <row r="110" spans="6:16" ht="15.75" customHeight="1" x14ac:dyDescent="0.25"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</row>
    <row r="111" spans="6:16" ht="15.75" customHeight="1" x14ac:dyDescent="0.25"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</row>
    <row r="112" spans="6:16" ht="15.75" customHeight="1" x14ac:dyDescent="0.25"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</row>
    <row r="113" spans="6:16" ht="15.75" customHeight="1" x14ac:dyDescent="0.25"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</row>
    <row r="114" spans="6:16" ht="15.75" customHeight="1" x14ac:dyDescent="0.25"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</row>
    <row r="115" spans="6:16" ht="15.75" customHeight="1" x14ac:dyDescent="0.25"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</row>
    <row r="116" spans="6:16" ht="15.75" customHeight="1" x14ac:dyDescent="0.25"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6:16" ht="15.75" customHeight="1" x14ac:dyDescent="0.25"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</row>
    <row r="118" spans="6:16" ht="15.75" customHeight="1" x14ac:dyDescent="0.25"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</row>
    <row r="119" spans="6:16" ht="15.75" customHeight="1" x14ac:dyDescent="0.25"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</row>
    <row r="120" spans="6:16" ht="15.75" customHeight="1" x14ac:dyDescent="0.25"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</row>
    <row r="121" spans="6:16" ht="15.75" customHeight="1" x14ac:dyDescent="0.25"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</row>
    <row r="122" spans="6:16" ht="15.75" customHeight="1" x14ac:dyDescent="0.25"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6:16" ht="15.75" customHeight="1" x14ac:dyDescent="0.25"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</row>
    <row r="124" spans="6:16" ht="15.75" customHeight="1" x14ac:dyDescent="0.25"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6:16" ht="15.75" customHeight="1" x14ac:dyDescent="0.25"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</row>
    <row r="126" spans="6:16" ht="15.75" customHeight="1" x14ac:dyDescent="0.25"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</row>
    <row r="127" spans="6:16" ht="15.75" customHeight="1" x14ac:dyDescent="0.25"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</row>
    <row r="128" spans="6:16" ht="15.75" customHeight="1" x14ac:dyDescent="0.25"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</row>
    <row r="129" spans="6:16" ht="15.75" customHeight="1" x14ac:dyDescent="0.25"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</row>
    <row r="130" spans="6:16" ht="15.75" customHeight="1" x14ac:dyDescent="0.25"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</row>
    <row r="131" spans="6:16" ht="15.75" customHeight="1" x14ac:dyDescent="0.25"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</row>
    <row r="132" spans="6:16" ht="15.75" customHeight="1" x14ac:dyDescent="0.25"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</row>
    <row r="133" spans="6:16" ht="15.75" customHeight="1" x14ac:dyDescent="0.25"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</row>
    <row r="134" spans="6:16" ht="15.75" customHeight="1" x14ac:dyDescent="0.25"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</row>
    <row r="135" spans="6:16" ht="15.75" customHeight="1" x14ac:dyDescent="0.25"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</row>
    <row r="136" spans="6:16" ht="15.75" customHeight="1" x14ac:dyDescent="0.25"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</row>
    <row r="137" spans="6:16" ht="15.75" customHeight="1" x14ac:dyDescent="0.25"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</row>
    <row r="138" spans="6:16" ht="15.75" customHeight="1" x14ac:dyDescent="0.25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</row>
    <row r="139" spans="6:16" ht="15.75" customHeight="1" x14ac:dyDescent="0.25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</row>
    <row r="140" spans="6:16" ht="15.75" customHeight="1" x14ac:dyDescent="0.25"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</row>
    <row r="141" spans="6:16" ht="15.75" customHeight="1" x14ac:dyDescent="0.25"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</row>
    <row r="142" spans="6:16" ht="15.75" customHeight="1" x14ac:dyDescent="0.25"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</row>
    <row r="143" spans="6:16" ht="15.75" customHeight="1" x14ac:dyDescent="0.25"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</row>
    <row r="144" spans="6:16" ht="15.75" customHeight="1" x14ac:dyDescent="0.25"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</row>
    <row r="145" spans="6:16" ht="15.75" customHeight="1" x14ac:dyDescent="0.25"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</row>
    <row r="146" spans="6:16" ht="15.75" customHeight="1" x14ac:dyDescent="0.25"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</row>
    <row r="147" spans="6:16" ht="15.75" customHeight="1" x14ac:dyDescent="0.25"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</row>
    <row r="148" spans="6:16" ht="15.75" customHeight="1" x14ac:dyDescent="0.25"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</row>
    <row r="149" spans="6:16" ht="15.75" customHeight="1" x14ac:dyDescent="0.25"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</row>
    <row r="150" spans="6:16" ht="15.75" customHeight="1" x14ac:dyDescent="0.25"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</row>
    <row r="151" spans="6:16" ht="15.75" customHeight="1" x14ac:dyDescent="0.25"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</row>
    <row r="152" spans="6:16" ht="15.75" customHeight="1" x14ac:dyDescent="0.25"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</row>
    <row r="153" spans="6:16" ht="15.75" customHeight="1" x14ac:dyDescent="0.25"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</row>
    <row r="154" spans="6:16" ht="15.75" customHeight="1" x14ac:dyDescent="0.25"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</row>
    <row r="155" spans="6:16" ht="15.75" customHeight="1" x14ac:dyDescent="0.25"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</row>
    <row r="156" spans="6:16" ht="15.75" customHeight="1" x14ac:dyDescent="0.25"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</row>
    <row r="157" spans="6:16" ht="15.75" customHeight="1" x14ac:dyDescent="0.25"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</row>
    <row r="158" spans="6:16" ht="15.75" customHeight="1" x14ac:dyDescent="0.25"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</row>
    <row r="159" spans="6:16" ht="15.75" customHeight="1" x14ac:dyDescent="0.25"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</row>
    <row r="160" spans="6:16" ht="15.75" customHeight="1" x14ac:dyDescent="0.25"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</row>
    <row r="161" spans="6:16" ht="15.75" customHeight="1" x14ac:dyDescent="0.25"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</row>
    <row r="162" spans="6:16" ht="15.75" customHeight="1" x14ac:dyDescent="0.25"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</row>
    <row r="163" spans="6:16" ht="15.75" customHeight="1" x14ac:dyDescent="0.25"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</row>
    <row r="164" spans="6:16" ht="15.75" customHeight="1" x14ac:dyDescent="0.25"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</row>
    <row r="165" spans="6:16" ht="15.75" customHeight="1" x14ac:dyDescent="0.25"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</row>
    <row r="166" spans="6:16" ht="15.75" customHeight="1" x14ac:dyDescent="0.25"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</row>
    <row r="167" spans="6:16" ht="15.75" customHeight="1" x14ac:dyDescent="0.25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</row>
    <row r="168" spans="6:16" ht="15.75" customHeight="1" x14ac:dyDescent="0.25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</row>
    <row r="169" spans="6:16" ht="15.75" customHeight="1" x14ac:dyDescent="0.25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</row>
    <row r="170" spans="6:16" ht="15.75" customHeight="1" x14ac:dyDescent="0.25"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</row>
    <row r="171" spans="6:16" ht="15.75" customHeight="1" x14ac:dyDescent="0.25"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</row>
    <row r="172" spans="6:16" ht="15.75" customHeight="1" x14ac:dyDescent="0.25"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</row>
    <row r="173" spans="6:16" ht="15.75" customHeight="1" x14ac:dyDescent="0.25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</row>
    <row r="174" spans="6:16" ht="15.75" customHeight="1" x14ac:dyDescent="0.25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</row>
    <row r="175" spans="6:16" ht="15.75" customHeight="1" x14ac:dyDescent="0.25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</row>
    <row r="176" spans="6:16" ht="15.75" customHeight="1" x14ac:dyDescent="0.25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</row>
    <row r="177" spans="6:16" ht="15.75" customHeight="1" x14ac:dyDescent="0.25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</row>
    <row r="178" spans="6:16" ht="15.75" customHeight="1" x14ac:dyDescent="0.25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</row>
    <row r="179" spans="6:16" ht="15.75" customHeight="1" x14ac:dyDescent="0.25"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</row>
    <row r="180" spans="6:16" ht="15.75" customHeight="1" x14ac:dyDescent="0.25"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</row>
    <row r="181" spans="6:16" ht="15.75" customHeight="1" x14ac:dyDescent="0.25"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2" spans="6:16" ht="15.75" customHeight="1" x14ac:dyDescent="0.25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</row>
    <row r="183" spans="6:16" ht="15.75" customHeight="1" x14ac:dyDescent="0.25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</row>
    <row r="184" spans="6:16" ht="15.75" customHeight="1" x14ac:dyDescent="0.25"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</row>
    <row r="185" spans="6:16" ht="15.75" customHeight="1" x14ac:dyDescent="0.25"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</row>
    <row r="186" spans="6:16" ht="15.75" customHeight="1" x14ac:dyDescent="0.25"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</row>
    <row r="187" spans="6:16" ht="15.75" customHeight="1" x14ac:dyDescent="0.25"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</row>
    <row r="188" spans="6:16" ht="15.75" customHeight="1" x14ac:dyDescent="0.25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</row>
    <row r="189" spans="6:16" ht="15.75" customHeight="1" x14ac:dyDescent="0.25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</row>
    <row r="190" spans="6:16" ht="15.75" customHeight="1" x14ac:dyDescent="0.25"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</row>
    <row r="191" spans="6:16" ht="15.75" customHeight="1" x14ac:dyDescent="0.25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</row>
    <row r="192" spans="6:16" ht="15.75" customHeight="1" x14ac:dyDescent="0.25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</row>
    <row r="193" spans="6:16" ht="15.75" customHeight="1" x14ac:dyDescent="0.25"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</row>
    <row r="194" spans="6:16" ht="15.75" customHeight="1" x14ac:dyDescent="0.25"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</row>
    <row r="195" spans="6:16" ht="15.75" customHeight="1" x14ac:dyDescent="0.25"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</row>
    <row r="196" spans="6:16" ht="15.75" customHeight="1" x14ac:dyDescent="0.25"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</row>
    <row r="197" spans="6:16" ht="15.75" customHeight="1" x14ac:dyDescent="0.25"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</row>
    <row r="198" spans="6:16" ht="15.75" customHeight="1" x14ac:dyDescent="0.25"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</row>
    <row r="199" spans="6:16" ht="15.75" customHeight="1" x14ac:dyDescent="0.25"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</row>
    <row r="200" spans="6:16" ht="15.75" customHeight="1" x14ac:dyDescent="0.25"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</row>
    <row r="201" spans="6:16" ht="15.75" customHeight="1" x14ac:dyDescent="0.25"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</row>
    <row r="202" spans="6:16" ht="15.75" customHeight="1" x14ac:dyDescent="0.25"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</row>
    <row r="203" spans="6:16" ht="15.75" customHeight="1" x14ac:dyDescent="0.25"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</row>
    <row r="204" spans="6:16" ht="15.75" customHeight="1" x14ac:dyDescent="0.25"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</row>
    <row r="205" spans="6:16" ht="15.75" customHeight="1" x14ac:dyDescent="0.25"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</row>
    <row r="206" spans="6:16" ht="15.75" customHeight="1" x14ac:dyDescent="0.25"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</row>
    <row r="207" spans="6:16" ht="15.75" customHeight="1" x14ac:dyDescent="0.25"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</row>
    <row r="208" spans="6:16" ht="15.75" customHeight="1" x14ac:dyDescent="0.25"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</row>
    <row r="209" spans="6:16" ht="15.75" customHeight="1" x14ac:dyDescent="0.25"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</row>
    <row r="210" spans="6:16" ht="15.75" customHeight="1" x14ac:dyDescent="0.25"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</row>
    <row r="211" spans="6:16" ht="15.75" customHeight="1" x14ac:dyDescent="0.25"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</row>
    <row r="212" spans="6:16" ht="15.75" customHeight="1" x14ac:dyDescent="0.25"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</row>
    <row r="213" spans="6:16" ht="15.75" customHeight="1" x14ac:dyDescent="0.25"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</row>
    <row r="214" spans="6:16" ht="15.75" customHeight="1" x14ac:dyDescent="0.25"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</row>
    <row r="215" spans="6:16" ht="15.75" customHeight="1" x14ac:dyDescent="0.25"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</row>
    <row r="216" spans="6:16" ht="15.75" customHeight="1" x14ac:dyDescent="0.25"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</row>
    <row r="217" spans="6:16" ht="15.75" customHeight="1" x14ac:dyDescent="0.25"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</row>
    <row r="218" spans="6:16" ht="15.75" customHeight="1" x14ac:dyDescent="0.25"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</row>
    <row r="219" spans="6:16" ht="15.75" customHeight="1" x14ac:dyDescent="0.25"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</row>
    <row r="220" spans="6:16" ht="15.75" customHeight="1" x14ac:dyDescent="0.25"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</row>
    <row r="221" spans="6:16" ht="15.75" customHeight="1" x14ac:dyDescent="0.25"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</row>
    <row r="222" spans="6:16" ht="15.75" customHeight="1" x14ac:dyDescent="0.25"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</row>
    <row r="223" spans="6:16" ht="15.75" customHeight="1" x14ac:dyDescent="0.25"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</row>
    <row r="224" spans="6:16" ht="15.75" customHeight="1" x14ac:dyDescent="0.25"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</row>
    <row r="225" spans="6:16" ht="15.75" customHeight="1" x14ac:dyDescent="0.25"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</row>
    <row r="226" spans="6:16" ht="15.75" customHeight="1" x14ac:dyDescent="0.25"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</row>
    <row r="227" spans="6:16" ht="15.75" customHeight="1" x14ac:dyDescent="0.25"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</row>
    <row r="228" spans="6:16" ht="15.75" customHeight="1" x14ac:dyDescent="0.25"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</row>
    <row r="229" spans="6:16" ht="15.75" customHeight="1" x14ac:dyDescent="0.25"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</row>
    <row r="230" spans="6:16" ht="15.75" customHeight="1" x14ac:dyDescent="0.25"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</row>
    <row r="231" spans="6:16" ht="15.75" customHeight="1" x14ac:dyDescent="0.25"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</row>
    <row r="232" spans="6:16" ht="15.75" customHeight="1" x14ac:dyDescent="0.25"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</row>
    <row r="233" spans="6:16" ht="15.75" customHeight="1" x14ac:dyDescent="0.25"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</row>
    <row r="234" spans="6:16" ht="15.75" customHeight="1" x14ac:dyDescent="0.25"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</row>
    <row r="235" spans="6:16" ht="15.75" customHeight="1" x14ac:dyDescent="0.25"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</row>
    <row r="236" spans="6:16" ht="15.75" customHeight="1" x14ac:dyDescent="0.25"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</row>
    <row r="237" spans="6:16" ht="15.75" customHeight="1" x14ac:dyDescent="0.25"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</row>
    <row r="238" spans="6:16" ht="15.75" customHeight="1" x14ac:dyDescent="0.25"/>
    <row r="239" spans="6:16" ht="15.75" customHeight="1" x14ac:dyDescent="0.25"/>
    <row r="240" spans="6:1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J6:K6"/>
    <mergeCell ref="L6:M6"/>
    <mergeCell ref="N6:Q6"/>
    <mergeCell ref="R6:T6"/>
    <mergeCell ref="U6:U8"/>
    <mergeCell ref="K7:K8"/>
    <mergeCell ref="M7:M8"/>
    <mergeCell ref="N7:N8"/>
    <mergeCell ref="O7:O8"/>
    <mergeCell ref="P7:P8"/>
    <mergeCell ref="Q7:Q8"/>
    <mergeCell ref="D6:D8"/>
    <mergeCell ref="I7:I8"/>
    <mergeCell ref="R7:R8"/>
    <mergeCell ref="S7:S8"/>
    <mergeCell ref="A2:V2"/>
    <mergeCell ref="A3:V4"/>
    <mergeCell ref="A5:V5"/>
    <mergeCell ref="A6:A8"/>
    <mergeCell ref="B6:B8"/>
    <mergeCell ref="C6:C8"/>
    <mergeCell ref="V6:V8"/>
    <mergeCell ref="T7:T8"/>
    <mergeCell ref="E6:E8"/>
    <mergeCell ref="F6:G6"/>
    <mergeCell ref="G7:G8"/>
    <mergeCell ref="H6:I6"/>
  </mergeCells>
  <pageMargins left="0.59015748031496063" right="0.59015748031496063" top="0.68897637795275579" bottom="0.68897637795275579" header="0" footer="0"/>
  <pageSetup pageOrder="overThenDown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997"/>
  <sheetViews>
    <sheetView workbookViewId="0">
      <selection activeCell="AB16" sqref="AB16"/>
    </sheetView>
  </sheetViews>
  <sheetFormatPr defaultColWidth="14.42578125" defaultRowHeight="15" customHeight="1" x14ac:dyDescent="0.25"/>
  <cols>
    <col min="1" max="1" width="3.140625" customWidth="1"/>
    <col min="2" max="2" width="20.85546875" customWidth="1"/>
    <col min="3" max="3" width="25" customWidth="1"/>
    <col min="4" max="4" width="6.42578125" customWidth="1"/>
    <col min="5" max="5" width="4.28515625" customWidth="1"/>
    <col min="6" max="7" width="7" hidden="1" customWidth="1"/>
    <col min="8" max="8" width="5.85546875" customWidth="1"/>
    <col min="9" max="9" width="4.140625" customWidth="1"/>
    <col min="10" max="10" width="5.85546875" customWidth="1"/>
    <col min="11" max="11" width="4.140625" customWidth="1"/>
    <col min="12" max="12" width="7.28515625" customWidth="1"/>
    <col min="13" max="13" width="4.140625" customWidth="1"/>
    <col min="14" max="16" width="3.140625" customWidth="1"/>
    <col min="17" max="17" width="4.28515625" customWidth="1"/>
    <col min="18" max="20" width="6.42578125" hidden="1" customWidth="1"/>
    <col min="21" max="21" width="5.42578125" hidden="1" customWidth="1"/>
    <col min="22" max="22" width="10.85546875" customWidth="1"/>
    <col min="23" max="23" width="5" customWidth="1"/>
    <col min="24" max="26" width="8.85546875" customWidth="1"/>
  </cols>
  <sheetData>
    <row r="1" spans="1:23" ht="59.25" customHeight="1" x14ac:dyDescent="0.25"/>
    <row r="2" spans="1:23" ht="15.75" customHeight="1" x14ac:dyDescent="0.25">
      <c r="A2" s="187" t="s">
        <v>172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9"/>
    </row>
    <row r="3" spans="1:23" ht="12.75" customHeight="1" x14ac:dyDescent="0.25">
      <c r="A3" s="190" t="s">
        <v>55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2"/>
    </row>
    <row r="4" spans="1:23" ht="15" customHeight="1" x14ac:dyDescent="0.25">
      <c r="A4" s="19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5"/>
    </row>
    <row r="5" spans="1:23" ht="4.5" customHeight="1" x14ac:dyDescent="0.25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8"/>
    </row>
    <row r="6" spans="1:23" ht="12" customHeight="1" x14ac:dyDescent="0.25">
      <c r="A6" s="183" t="s">
        <v>1</v>
      </c>
      <c r="B6" s="183" t="s">
        <v>2</v>
      </c>
      <c r="C6" s="183" t="s">
        <v>3</v>
      </c>
      <c r="D6" s="183" t="s">
        <v>4</v>
      </c>
      <c r="E6" s="183" t="s">
        <v>5</v>
      </c>
      <c r="F6" s="200" t="s">
        <v>6</v>
      </c>
      <c r="G6" s="201"/>
      <c r="H6" s="200" t="s">
        <v>7</v>
      </c>
      <c r="I6" s="201"/>
      <c r="J6" s="200" t="s">
        <v>8</v>
      </c>
      <c r="K6" s="201"/>
      <c r="L6" s="200" t="s">
        <v>56</v>
      </c>
      <c r="M6" s="201"/>
      <c r="N6" s="200" t="s">
        <v>10</v>
      </c>
      <c r="O6" s="202"/>
      <c r="P6" s="202"/>
      <c r="Q6" s="201"/>
      <c r="R6" s="200" t="s">
        <v>11</v>
      </c>
      <c r="S6" s="202"/>
      <c r="T6" s="202"/>
      <c r="U6" s="201"/>
      <c r="V6" s="203" t="s">
        <v>12</v>
      </c>
      <c r="W6" s="183" t="s">
        <v>13</v>
      </c>
    </row>
    <row r="7" spans="1:23" ht="11.25" customHeight="1" x14ac:dyDescent="0.25">
      <c r="A7" s="184"/>
      <c r="B7" s="184"/>
      <c r="C7" s="184"/>
      <c r="D7" s="184"/>
      <c r="E7" s="184"/>
      <c r="F7" s="1" t="s">
        <v>14</v>
      </c>
      <c r="G7" s="186" t="s">
        <v>15</v>
      </c>
      <c r="H7" s="2" t="s">
        <v>14</v>
      </c>
      <c r="I7" s="186" t="s">
        <v>15</v>
      </c>
      <c r="J7" s="2" t="s">
        <v>14</v>
      </c>
      <c r="K7" s="186" t="s">
        <v>15</v>
      </c>
      <c r="L7" s="2" t="s">
        <v>14</v>
      </c>
      <c r="M7" s="186" t="s">
        <v>15</v>
      </c>
      <c r="N7" s="186" t="s">
        <v>16</v>
      </c>
      <c r="O7" s="186" t="s">
        <v>17</v>
      </c>
      <c r="P7" s="186" t="s">
        <v>18</v>
      </c>
      <c r="Q7" s="186" t="s">
        <v>19</v>
      </c>
      <c r="R7" s="186" t="s">
        <v>16</v>
      </c>
      <c r="S7" s="186" t="s">
        <v>17</v>
      </c>
      <c r="T7" s="186" t="s">
        <v>18</v>
      </c>
      <c r="U7" s="186" t="s">
        <v>19</v>
      </c>
      <c r="V7" s="184"/>
      <c r="W7" s="184"/>
    </row>
    <row r="8" spans="1:23" ht="11.25" customHeight="1" x14ac:dyDescent="0.25">
      <c r="A8" s="185"/>
      <c r="B8" s="199"/>
      <c r="C8" s="185"/>
      <c r="D8" s="185"/>
      <c r="E8" s="185"/>
      <c r="F8" s="3" t="s">
        <v>20</v>
      </c>
      <c r="G8" s="185"/>
      <c r="H8" s="4" t="s">
        <v>21</v>
      </c>
      <c r="I8" s="185"/>
      <c r="J8" s="4" t="s">
        <v>37</v>
      </c>
      <c r="K8" s="185"/>
      <c r="L8" s="4" t="s">
        <v>22</v>
      </c>
      <c r="M8" s="185"/>
      <c r="N8" s="185"/>
      <c r="O8" s="185"/>
      <c r="P8" s="185"/>
      <c r="Q8" s="185"/>
      <c r="R8" s="185"/>
      <c r="S8" s="185"/>
      <c r="T8" s="185"/>
      <c r="U8" s="185"/>
      <c r="V8" s="199"/>
      <c r="W8" s="199"/>
    </row>
    <row r="9" spans="1:23" x14ac:dyDescent="0.25">
      <c r="A9" s="5">
        <v>1</v>
      </c>
      <c r="B9" s="6" t="s">
        <v>57</v>
      </c>
      <c r="C9" s="6" t="s">
        <v>58</v>
      </c>
      <c r="D9" s="33">
        <v>2013</v>
      </c>
      <c r="E9" s="8">
        <f t="shared" ref="E9:E37" ca="1" si="0">IF(D9="","",YEAR(TODAY())-D9)</f>
        <v>12</v>
      </c>
      <c r="F9" s="9"/>
      <c r="G9" s="10">
        <f>IF(F9="",0,IF(E9=9,VLOOKUP(F9,TABELE_K!B$6:H$105,7,FALSE()),IF(E9=10,VLOOKUP(F9,TABELE_K!C$6:H$105,6,FALSE()),IF(E9=11,VLOOKUP(F9,TABELE_K!D$6:H$105,5,FALSE()),IF(E9=12,VLOOKUP(F9,TABELE_K!E$6:H$105,4,FALSE()),IF(E9=13,VLOOKUP(F9,TABELE_K!F$6:H$105,3,FALSE()),IF(E9=14,VLOOKUP(F9,TABELE_K!G$6:H$105,2,FALSE()),0)))))))</f>
        <v>0</v>
      </c>
      <c r="H9" s="34">
        <v>790</v>
      </c>
      <c r="I9" s="12">
        <f t="shared" ref="I9:I37" si="1">IF(H9="",0,INT(H9/MAX(H$9:H$37)*100))</f>
        <v>83</v>
      </c>
      <c r="J9" s="35">
        <v>1052</v>
      </c>
      <c r="K9" s="10">
        <f t="shared" ref="K9:K37" si="2">IF(J9="",0,INT(J9/MAX(J$9:J$37)*100))</f>
        <v>100</v>
      </c>
      <c r="L9" s="36">
        <v>1.87</v>
      </c>
      <c r="M9" s="10">
        <f t="shared" ref="M9:M37" si="3">IF(L9="",0,INT(MIN(L$9:L$37)/L9*100))</f>
        <v>100</v>
      </c>
      <c r="N9" s="35">
        <v>24</v>
      </c>
      <c r="O9" s="35">
        <v>26</v>
      </c>
      <c r="P9" s="35">
        <v>29</v>
      </c>
      <c r="Q9" s="10">
        <f t="shared" ref="Q9:Q37" si="4">SUM(N9:P9)</f>
        <v>79</v>
      </c>
      <c r="R9" s="35"/>
      <c r="S9" s="35"/>
      <c r="T9" s="35"/>
      <c r="U9" s="10">
        <f t="shared" ref="U9:U16" si="5">SUM(R9:T9)</f>
        <v>0</v>
      </c>
      <c r="V9" s="14">
        <f t="shared" ref="V9:V37" si="6">I9+K9+M9+Q9+U9</f>
        <v>362</v>
      </c>
      <c r="W9" s="15">
        <f t="shared" ref="W9:W37" si="7">IF(V9=0," ",_xlfn.RANK.EQ(V9,V$9:V$37))</f>
        <v>1</v>
      </c>
    </row>
    <row r="10" spans="1:23" x14ac:dyDescent="0.25">
      <c r="A10" s="5">
        <v>2</v>
      </c>
      <c r="B10" s="6" t="s">
        <v>59</v>
      </c>
      <c r="C10" s="6" t="s">
        <v>34</v>
      </c>
      <c r="D10" s="33">
        <v>2013</v>
      </c>
      <c r="E10" s="8">
        <f t="shared" ca="1" si="0"/>
        <v>12</v>
      </c>
      <c r="F10" s="6"/>
      <c r="G10" s="6"/>
      <c r="H10" s="37">
        <v>950</v>
      </c>
      <c r="I10" s="12">
        <f t="shared" si="1"/>
        <v>100</v>
      </c>
      <c r="J10" s="33">
        <v>895</v>
      </c>
      <c r="K10" s="10">
        <f t="shared" si="2"/>
        <v>85</v>
      </c>
      <c r="L10" s="36">
        <v>2.19</v>
      </c>
      <c r="M10" s="10">
        <f t="shared" si="3"/>
        <v>85</v>
      </c>
      <c r="N10" s="33">
        <v>29</v>
      </c>
      <c r="O10" s="33">
        <v>30</v>
      </c>
      <c r="P10" s="33">
        <v>30</v>
      </c>
      <c r="Q10" s="24">
        <f t="shared" si="4"/>
        <v>89</v>
      </c>
      <c r="R10" s="6"/>
      <c r="S10" s="6"/>
      <c r="T10" s="6"/>
      <c r="U10" s="24">
        <f t="shared" si="5"/>
        <v>0</v>
      </c>
      <c r="V10" s="14">
        <f t="shared" si="6"/>
        <v>359</v>
      </c>
      <c r="W10" s="15">
        <f t="shared" si="7"/>
        <v>2</v>
      </c>
    </row>
    <row r="11" spans="1:23" x14ac:dyDescent="0.25">
      <c r="A11" s="5">
        <v>3</v>
      </c>
      <c r="B11" s="6" t="s">
        <v>60</v>
      </c>
      <c r="C11" s="6" t="s">
        <v>28</v>
      </c>
      <c r="D11" s="7">
        <v>2013</v>
      </c>
      <c r="E11" s="8">
        <f t="shared" ca="1" si="0"/>
        <v>12</v>
      </c>
      <c r="F11" s="6"/>
      <c r="G11" s="6"/>
      <c r="H11" s="37">
        <v>660</v>
      </c>
      <c r="I11" s="12">
        <f t="shared" si="1"/>
        <v>69</v>
      </c>
      <c r="J11" s="33">
        <v>1050</v>
      </c>
      <c r="K11" s="10">
        <f t="shared" si="2"/>
        <v>99</v>
      </c>
      <c r="L11" s="36">
        <v>2.081</v>
      </c>
      <c r="M11" s="10">
        <f t="shared" si="3"/>
        <v>89</v>
      </c>
      <c r="N11" s="33">
        <v>28</v>
      </c>
      <c r="O11" s="33">
        <v>26</v>
      </c>
      <c r="P11" s="33">
        <v>30</v>
      </c>
      <c r="Q11" s="24">
        <f t="shared" si="4"/>
        <v>84</v>
      </c>
      <c r="R11" s="33"/>
      <c r="S11" s="33"/>
      <c r="T11" s="33"/>
      <c r="U11" s="24">
        <f t="shared" si="5"/>
        <v>0</v>
      </c>
      <c r="V11" s="14">
        <f t="shared" si="6"/>
        <v>341</v>
      </c>
      <c r="W11" s="15">
        <f t="shared" si="7"/>
        <v>3</v>
      </c>
    </row>
    <row r="12" spans="1:23" x14ac:dyDescent="0.25">
      <c r="A12" s="5">
        <v>4</v>
      </c>
      <c r="B12" s="6" t="s">
        <v>61</v>
      </c>
      <c r="C12" s="6" t="s">
        <v>24</v>
      </c>
      <c r="D12" s="33">
        <v>2013</v>
      </c>
      <c r="E12" s="8">
        <f t="shared" ca="1" si="0"/>
        <v>12</v>
      </c>
      <c r="F12" s="6"/>
      <c r="G12" s="6"/>
      <c r="H12" s="37">
        <v>620</v>
      </c>
      <c r="I12" s="12">
        <f t="shared" si="1"/>
        <v>65</v>
      </c>
      <c r="J12" s="35">
        <v>1030</v>
      </c>
      <c r="K12" s="10">
        <f t="shared" si="2"/>
        <v>97</v>
      </c>
      <c r="L12" s="36">
        <v>2.2000000000000002</v>
      </c>
      <c r="M12" s="10">
        <f t="shared" si="3"/>
        <v>85</v>
      </c>
      <c r="N12" s="33">
        <v>30</v>
      </c>
      <c r="O12" s="33">
        <v>30</v>
      </c>
      <c r="P12" s="35">
        <v>30</v>
      </c>
      <c r="Q12" s="24">
        <f t="shared" si="4"/>
        <v>90</v>
      </c>
      <c r="R12" s="33"/>
      <c r="S12" s="33"/>
      <c r="T12" s="35"/>
      <c r="U12" s="24">
        <f t="shared" si="5"/>
        <v>0</v>
      </c>
      <c r="V12" s="14">
        <f t="shared" si="6"/>
        <v>337</v>
      </c>
      <c r="W12" s="15">
        <f t="shared" si="7"/>
        <v>4</v>
      </c>
    </row>
    <row r="13" spans="1:23" x14ac:dyDescent="0.25">
      <c r="A13" s="5">
        <v>5</v>
      </c>
      <c r="B13" s="6" t="s">
        <v>62</v>
      </c>
      <c r="C13" s="6" t="s">
        <v>32</v>
      </c>
      <c r="D13" s="33">
        <v>2013</v>
      </c>
      <c r="E13" s="8">
        <f t="shared" ca="1" si="0"/>
        <v>12</v>
      </c>
      <c r="F13" s="6"/>
      <c r="G13" s="6"/>
      <c r="H13" s="37">
        <v>740</v>
      </c>
      <c r="I13" s="12">
        <f t="shared" si="1"/>
        <v>77</v>
      </c>
      <c r="J13" s="33">
        <v>945</v>
      </c>
      <c r="K13" s="10">
        <f t="shared" si="2"/>
        <v>89</v>
      </c>
      <c r="L13" s="36">
        <v>2.13</v>
      </c>
      <c r="M13" s="10">
        <f t="shared" si="3"/>
        <v>87</v>
      </c>
      <c r="N13" s="33">
        <v>26</v>
      </c>
      <c r="O13" s="33">
        <v>24</v>
      </c>
      <c r="P13" s="33">
        <v>25</v>
      </c>
      <c r="Q13" s="24">
        <f t="shared" si="4"/>
        <v>75</v>
      </c>
      <c r="R13" s="6"/>
      <c r="S13" s="6"/>
      <c r="T13" s="6"/>
      <c r="U13" s="24">
        <f t="shared" si="5"/>
        <v>0</v>
      </c>
      <c r="V13" s="14">
        <f t="shared" si="6"/>
        <v>328</v>
      </c>
      <c r="W13" s="15">
        <f t="shared" si="7"/>
        <v>5</v>
      </c>
    </row>
    <row r="14" spans="1:23" x14ac:dyDescent="0.25">
      <c r="A14" s="5">
        <v>6</v>
      </c>
      <c r="B14" s="6" t="s">
        <v>63</v>
      </c>
      <c r="C14" s="6" t="s">
        <v>58</v>
      </c>
      <c r="D14" s="33">
        <v>2013</v>
      </c>
      <c r="E14" s="8">
        <f t="shared" ca="1" si="0"/>
        <v>12</v>
      </c>
      <c r="F14" s="9"/>
      <c r="G14" s="10">
        <f>IF(F14="",0,IF(E14=9,VLOOKUP(F14,TABELE_K!B$6:H$105,7,FALSE()),IF(E14=10,VLOOKUP(F14,TABELE_K!C$6:H$105,6,FALSE()),IF(E14=11,VLOOKUP(F14,TABELE_K!D$6:H$105,5,FALSE()),IF(E14=12,VLOOKUP(F14,TABELE_K!E$6:H$105,4,FALSE()),IF(E14=13,VLOOKUP(F14,TABELE_K!F$6:H$105,3,FALSE()),IF(E14=14,VLOOKUP(F14,TABELE_K!G$6:H$105,2,FALSE()),0)))))))</f>
        <v>0</v>
      </c>
      <c r="H14" s="34">
        <v>650</v>
      </c>
      <c r="I14" s="12">
        <f t="shared" si="1"/>
        <v>68</v>
      </c>
      <c r="J14" s="35">
        <v>855</v>
      </c>
      <c r="K14" s="10">
        <f t="shared" si="2"/>
        <v>81</v>
      </c>
      <c r="L14" s="36">
        <v>2.16</v>
      </c>
      <c r="M14" s="10">
        <f t="shared" si="3"/>
        <v>86</v>
      </c>
      <c r="N14" s="35">
        <v>30</v>
      </c>
      <c r="O14" s="35">
        <v>30</v>
      </c>
      <c r="P14" s="35">
        <v>30</v>
      </c>
      <c r="Q14" s="10">
        <f t="shared" si="4"/>
        <v>90</v>
      </c>
      <c r="R14" s="35"/>
      <c r="S14" s="35"/>
      <c r="T14" s="35"/>
      <c r="U14" s="10">
        <f t="shared" si="5"/>
        <v>0</v>
      </c>
      <c r="V14" s="14">
        <f t="shared" si="6"/>
        <v>325</v>
      </c>
      <c r="W14" s="15">
        <f t="shared" si="7"/>
        <v>6</v>
      </c>
    </row>
    <row r="15" spans="1:23" x14ac:dyDescent="0.25">
      <c r="A15" s="5">
        <v>7</v>
      </c>
      <c r="B15" s="6" t="s">
        <v>64</v>
      </c>
      <c r="C15" s="6" t="s">
        <v>58</v>
      </c>
      <c r="D15" s="33">
        <v>2014</v>
      </c>
      <c r="E15" s="8">
        <f t="shared" ca="1" si="0"/>
        <v>11</v>
      </c>
      <c r="F15" s="6"/>
      <c r="G15" s="6"/>
      <c r="H15" s="37">
        <v>630</v>
      </c>
      <c r="I15" s="12">
        <f t="shared" si="1"/>
        <v>66</v>
      </c>
      <c r="J15" s="38">
        <v>890</v>
      </c>
      <c r="K15" s="10">
        <f t="shared" si="2"/>
        <v>84</v>
      </c>
      <c r="L15" s="36">
        <v>2.2839999999999998</v>
      </c>
      <c r="M15" s="10">
        <f t="shared" si="3"/>
        <v>81</v>
      </c>
      <c r="N15" s="33">
        <v>26</v>
      </c>
      <c r="O15" s="33">
        <v>26</v>
      </c>
      <c r="P15" s="37">
        <v>29</v>
      </c>
      <c r="Q15" s="24">
        <f t="shared" si="4"/>
        <v>81</v>
      </c>
      <c r="R15" s="6"/>
      <c r="S15" s="6"/>
      <c r="T15" s="9"/>
      <c r="U15" s="24">
        <f t="shared" si="5"/>
        <v>0</v>
      </c>
      <c r="V15" s="14">
        <f t="shared" si="6"/>
        <v>312</v>
      </c>
      <c r="W15" s="15">
        <f t="shared" si="7"/>
        <v>7</v>
      </c>
    </row>
    <row r="16" spans="1:23" x14ac:dyDescent="0.25">
      <c r="A16" s="5">
        <v>8</v>
      </c>
      <c r="B16" s="6" t="s">
        <v>65</v>
      </c>
      <c r="C16" s="6" t="s">
        <v>34</v>
      </c>
      <c r="D16" s="33">
        <v>2015</v>
      </c>
      <c r="E16" s="8">
        <f t="shared" ca="1" si="0"/>
        <v>10</v>
      </c>
      <c r="F16" s="9"/>
      <c r="G16" s="10">
        <f>IF(F16="",0,IF(E16=9,VLOOKUP(F16,TABELE_K!B$6:H$105,7,FALSE()),IF(E16=10,VLOOKUP(F16,TABELE_K!C$6:H$105,6,FALSE()),IF(E16=11,VLOOKUP(F16,TABELE_K!D$6:H$105,5,FALSE()),IF(E16=12,VLOOKUP(F16,TABELE_K!E$6:H$105,4,FALSE()),IF(E16=13,VLOOKUP(F16,TABELE_K!F$6:H$105,3,FALSE()),IF(E16=14,VLOOKUP(F16,TABELE_K!G$6:H$105,2,FALSE()),0)))))))</f>
        <v>0</v>
      </c>
      <c r="H16" s="34">
        <v>800</v>
      </c>
      <c r="I16" s="12">
        <f t="shared" si="1"/>
        <v>84</v>
      </c>
      <c r="J16" s="35">
        <v>710</v>
      </c>
      <c r="K16" s="10">
        <f t="shared" si="2"/>
        <v>67</v>
      </c>
      <c r="L16" s="36">
        <v>2.508</v>
      </c>
      <c r="M16" s="10">
        <f t="shared" si="3"/>
        <v>74</v>
      </c>
      <c r="N16" s="35">
        <v>26</v>
      </c>
      <c r="O16" s="35">
        <v>27</v>
      </c>
      <c r="P16" s="35">
        <v>30</v>
      </c>
      <c r="Q16" s="10">
        <f t="shared" si="4"/>
        <v>83</v>
      </c>
      <c r="R16" s="35"/>
      <c r="S16" s="35"/>
      <c r="T16" s="35"/>
      <c r="U16" s="10">
        <f t="shared" si="5"/>
        <v>0</v>
      </c>
      <c r="V16" s="14">
        <f t="shared" si="6"/>
        <v>308</v>
      </c>
      <c r="W16" s="15">
        <f t="shared" si="7"/>
        <v>9</v>
      </c>
    </row>
    <row r="17" spans="1:26" x14ac:dyDescent="0.25">
      <c r="A17" s="5">
        <v>9</v>
      </c>
      <c r="B17" s="39" t="s">
        <v>66</v>
      </c>
      <c r="C17" s="39" t="s">
        <v>32</v>
      </c>
      <c r="D17" s="5">
        <v>2014</v>
      </c>
      <c r="E17" s="8">
        <f t="shared" ca="1" si="0"/>
        <v>11</v>
      </c>
      <c r="F17" s="6"/>
      <c r="G17" s="6"/>
      <c r="H17" s="37">
        <v>840</v>
      </c>
      <c r="I17" s="12">
        <f t="shared" si="1"/>
        <v>88</v>
      </c>
      <c r="J17" s="33">
        <v>715</v>
      </c>
      <c r="K17" s="10">
        <f t="shared" si="2"/>
        <v>67</v>
      </c>
      <c r="L17" s="36">
        <v>2.2349999999999999</v>
      </c>
      <c r="M17" s="10">
        <f t="shared" si="3"/>
        <v>83</v>
      </c>
      <c r="N17" s="33">
        <v>23</v>
      </c>
      <c r="O17" s="33">
        <v>24</v>
      </c>
      <c r="P17" s="33">
        <v>26</v>
      </c>
      <c r="Q17" s="24">
        <f t="shared" si="4"/>
        <v>73</v>
      </c>
      <c r="R17" s="33"/>
      <c r="S17" s="33"/>
      <c r="T17" s="33"/>
      <c r="U17" s="24"/>
      <c r="V17" s="14">
        <f t="shared" si="6"/>
        <v>311</v>
      </c>
      <c r="W17" s="15">
        <f t="shared" si="7"/>
        <v>8</v>
      </c>
    </row>
    <row r="18" spans="1:26" x14ac:dyDescent="0.25">
      <c r="A18" s="5">
        <v>10</v>
      </c>
      <c r="B18" s="6" t="s">
        <v>67</v>
      </c>
      <c r="C18" s="6" t="s">
        <v>32</v>
      </c>
      <c r="D18" s="33">
        <v>2013</v>
      </c>
      <c r="E18" s="8">
        <f t="shared" ca="1" si="0"/>
        <v>12</v>
      </c>
      <c r="F18" s="6"/>
      <c r="G18" s="6"/>
      <c r="H18" s="37">
        <v>600</v>
      </c>
      <c r="I18" s="12">
        <f t="shared" si="1"/>
        <v>63</v>
      </c>
      <c r="J18" s="33">
        <v>895</v>
      </c>
      <c r="K18" s="10">
        <f t="shared" si="2"/>
        <v>85</v>
      </c>
      <c r="L18" s="36">
        <v>2.1800000000000002</v>
      </c>
      <c r="M18" s="10">
        <f t="shared" si="3"/>
        <v>85</v>
      </c>
      <c r="N18" s="33">
        <v>23</v>
      </c>
      <c r="O18" s="33">
        <v>24</v>
      </c>
      <c r="P18" s="33">
        <v>22</v>
      </c>
      <c r="Q18" s="24">
        <f t="shared" si="4"/>
        <v>69</v>
      </c>
      <c r="R18" s="6"/>
      <c r="S18" s="6"/>
      <c r="T18" s="6"/>
      <c r="U18" s="24">
        <f t="shared" ref="U18:U34" si="8">SUM(R18:T18)</f>
        <v>0</v>
      </c>
      <c r="V18" s="14">
        <f t="shared" si="6"/>
        <v>302</v>
      </c>
      <c r="W18" s="15">
        <f t="shared" si="7"/>
        <v>10</v>
      </c>
    </row>
    <row r="19" spans="1:26" ht="15.75" customHeight="1" x14ac:dyDescent="0.25">
      <c r="A19" s="5">
        <v>11</v>
      </c>
      <c r="B19" s="6" t="s">
        <v>68</v>
      </c>
      <c r="C19" s="6" t="s">
        <v>24</v>
      </c>
      <c r="D19" s="7">
        <v>2014</v>
      </c>
      <c r="E19" s="8">
        <f t="shared" ca="1" si="0"/>
        <v>11</v>
      </c>
      <c r="F19" s="6"/>
      <c r="G19" s="6"/>
      <c r="H19" s="37">
        <v>530</v>
      </c>
      <c r="I19" s="12">
        <f t="shared" si="1"/>
        <v>55</v>
      </c>
      <c r="J19" s="33">
        <v>970</v>
      </c>
      <c r="K19" s="10">
        <f t="shared" si="2"/>
        <v>92</v>
      </c>
      <c r="L19" s="36">
        <v>2.1469999999999998</v>
      </c>
      <c r="M19" s="10">
        <f t="shared" si="3"/>
        <v>87</v>
      </c>
      <c r="N19" s="33">
        <v>22</v>
      </c>
      <c r="O19" s="33">
        <v>22</v>
      </c>
      <c r="P19" s="33">
        <v>23</v>
      </c>
      <c r="Q19" s="24">
        <f t="shared" si="4"/>
        <v>67</v>
      </c>
      <c r="R19" s="33"/>
      <c r="S19" s="33"/>
      <c r="T19" s="33"/>
      <c r="U19" s="24">
        <f t="shared" si="8"/>
        <v>0</v>
      </c>
      <c r="V19" s="14">
        <f t="shared" si="6"/>
        <v>301</v>
      </c>
      <c r="W19" s="15">
        <f t="shared" si="7"/>
        <v>11</v>
      </c>
      <c r="X19" s="40"/>
      <c r="Y19" s="40"/>
      <c r="Z19" s="40"/>
    </row>
    <row r="20" spans="1:26" ht="15.75" customHeight="1" x14ac:dyDescent="0.25">
      <c r="A20" s="5">
        <v>12</v>
      </c>
      <c r="B20" s="6" t="s">
        <v>69</v>
      </c>
      <c r="C20" s="6" t="s">
        <v>32</v>
      </c>
      <c r="D20" s="33">
        <v>2013</v>
      </c>
      <c r="E20" s="8">
        <f t="shared" ca="1" si="0"/>
        <v>12</v>
      </c>
      <c r="F20" s="9"/>
      <c r="G20" s="10">
        <f>IF(F20="",0,IF(E20=9,VLOOKUP(F20,TABELE_K!B$6:H$105,7,FALSE()),IF(E20=10,VLOOKUP(F20,TABELE_K!C$6:H$105,6,FALSE()),IF(E20=11,VLOOKUP(F20,TABELE_K!D$6:H$105,5,FALSE()),IF(E20=12,VLOOKUP(F20,TABELE_K!E$6:H$105,4,FALSE()),IF(E20=13,VLOOKUP(F20,TABELE_K!F$6:H$105,3,FALSE()),IF(E20=14,VLOOKUP(F20,TABELE_K!G$6:H$105,2,FALSE()),0)))))))</f>
        <v>0</v>
      </c>
      <c r="H20" s="34">
        <v>540</v>
      </c>
      <c r="I20" s="12">
        <f t="shared" si="1"/>
        <v>56</v>
      </c>
      <c r="J20" s="35">
        <v>835</v>
      </c>
      <c r="K20" s="10">
        <f t="shared" si="2"/>
        <v>79</v>
      </c>
      <c r="L20" s="13">
        <v>2.16</v>
      </c>
      <c r="M20" s="10">
        <f t="shared" si="3"/>
        <v>86</v>
      </c>
      <c r="N20" s="35">
        <v>22</v>
      </c>
      <c r="O20" s="35">
        <v>24</v>
      </c>
      <c r="P20" s="35">
        <v>26</v>
      </c>
      <c r="Q20" s="10">
        <f t="shared" si="4"/>
        <v>72</v>
      </c>
      <c r="R20" s="35"/>
      <c r="S20" s="35"/>
      <c r="T20" s="35"/>
      <c r="U20" s="10">
        <f t="shared" si="8"/>
        <v>0</v>
      </c>
      <c r="V20" s="14">
        <f t="shared" si="6"/>
        <v>293</v>
      </c>
      <c r="W20" s="15">
        <f t="shared" si="7"/>
        <v>12</v>
      </c>
    </row>
    <row r="21" spans="1:26" ht="15.75" customHeight="1" x14ac:dyDescent="0.25">
      <c r="A21" s="5">
        <v>13</v>
      </c>
      <c r="B21" s="6" t="s">
        <v>70</v>
      </c>
      <c r="C21" s="6" t="s">
        <v>34</v>
      </c>
      <c r="D21" s="33">
        <v>2014</v>
      </c>
      <c r="E21" s="8">
        <f t="shared" ca="1" si="0"/>
        <v>11</v>
      </c>
      <c r="F21" s="9"/>
      <c r="G21" s="10">
        <f>IF(F21="",0,IF(E21=9,VLOOKUP(F21,TABELE_K!B$6:H$105,7,FALSE()),IF(E21=10,VLOOKUP(F21,TABELE_K!C$6:H$105,6,FALSE()),IF(E21=11,VLOOKUP(F21,TABELE_K!D$6:H$105,5,FALSE()),IF(E21=12,VLOOKUP(F21,TABELE_K!E$6:H$105,4,FALSE()),IF(E21=13,VLOOKUP(F21,TABELE_K!F$6:H$105,3,FALSE()),IF(E21=14,VLOOKUP(F21,TABELE_K!G$6:H$105,2,FALSE()),0)))))))</f>
        <v>0</v>
      </c>
      <c r="H21" s="41">
        <v>620</v>
      </c>
      <c r="I21" s="12">
        <f t="shared" si="1"/>
        <v>65</v>
      </c>
      <c r="J21" s="42">
        <v>870</v>
      </c>
      <c r="K21" s="10">
        <f t="shared" si="2"/>
        <v>82</v>
      </c>
      <c r="L21" s="43">
        <v>2.14</v>
      </c>
      <c r="M21" s="10">
        <f t="shared" si="3"/>
        <v>87</v>
      </c>
      <c r="N21" s="35">
        <v>28</v>
      </c>
      <c r="O21" s="35">
        <v>27</v>
      </c>
      <c r="P21" s="44">
        <v>0</v>
      </c>
      <c r="Q21" s="10">
        <f t="shared" si="4"/>
        <v>55</v>
      </c>
      <c r="R21" s="35"/>
      <c r="S21" s="35"/>
      <c r="T21" s="44"/>
      <c r="U21" s="10">
        <f t="shared" si="8"/>
        <v>0</v>
      </c>
      <c r="V21" s="14">
        <f t="shared" si="6"/>
        <v>289</v>
      </c>
      <c r="W21" s="15">
        <f t="shared" si="7"/>
        <v>13</v>
      </c>
    </row>
    <row r="22" spans="1:26" ht="15.75" customHeight="1" x14ac:dyDescent="0.25">
      <c r="A22" s="5">
        <v>14</v>
      </c>
      <c r="B22" s="6" t="s">
        <v>71</v>
      </c>
      <c r="C22" s="6" t="s">
        <v>34</v>
      </c>
      <c r="D22" s="33">
        <v>2014</v>
      </c>
      <c r="E22" s="8">
        <f t="shared" ca="1" si="0"/>
        <v>11</v>
      </c>
      <c r="F22" s="9"/>
      <c r="G22" s="10">
        <f>IF(F22="",0,IF(E22=9,VLOOKUP(F22,TABELE_K!B$6:H$105,7,FALSE()),IF(E22=10,VLOOKUP(F22,TABELE_K!C$6:H$105,6,FALSE()),IF(E22=11,VLOOKUP(F22,TABELE_K!D$6:H$105,5,FALSE()),IF(E22=12,VLOOKUP(F22,TABELE_K!E$6:H$105,4,FALSE()),IF(E22=13,VLOOKUP(F22,TABELE_K!F$6:H$105,3,FALSE()),IF(E22=14,VLOOKUP(F22,TABELE_K!G$6:H$105,2,FALSE()),0)))))))</f>
        <v>0</v>
      </c>
      <c r="H22" s="34">
        <v>610</v>
      </c>
      <c r="I22" s="12">
        <f t="shared" si="1"/>
        <v>64</v>
      </c>
      <c r="J22" s="35">
        <v>955</v>
      </c>
      <c r="K22" s="10">
        <f t="shared" si="2"/>
        <v>90</v>
      </c>
      <c r="L22" s="36">
        <v>1.94</v>
      </c>
      <c r="M22" s="10">
        <f t="shared" si="3"/>
        <v>96</v>
      </c>
      <c r="N22" s="35">
        <v>14</v>
      </c>
      <c r="O22" s="35">
        <v>11</v>
      </c>
      <c r="P22" s="35">
        <v>12</v>
      </c>
      <c r="Q22" s="10">
        <f t="shared" si="4"/>
        <v>37</v>
      </c>
      <c r="R22" s="35"/>
      <c r="S22" s="35"/>
      <c r="T22" s="35"/>
      <c r="U22" s="10">
        <f t="shared" si="8"/>
        <v>0</v>
      </c>
      <c r="V22" s="14">
        <f t="shared" si="6"/>
        <v>287</v>
      </c>
      <c r="W22" s="15">
        <f t="shared" si="7"/>
        <v>14</v>
      </c>
    </row>
    <row r="23" spans="1:26" ht="15.75" customHeight="1" x14ac:dyDescent="0.25">
      <c r="A23" s="5">
        <v>15</v>
      </c>
      <c r="B23" s="6" t="s">
        <v>72</v>
      </c>
      <c r="C23" s="6" t="s">
        <v>73</v>
      </c>
      <c r="D23" s="33">
        <v>2015</v>
      </c>
      <c r="E23" s="8">
        <f t="shared" ca="1" si="0"/>
        <v>10</v>
      </c>
      <c r="F23" s="9"/>
      <c r="G23" s="10">
        <f>IF(F23="",0,IF(E23=9,VLOOKUP(F23,TABELE_K!B$6:H$105,7,FALSE()),IF(E23=10,VLOOKUP(F23,TABELE_K!C$6:H$105,6,FALSE()),IF(E23=11,VLOOKUP(F23,TABELE_K!D$6:H$105,5,FALSE()),IF(E23=12,VLOOKUP(F23,TABELE_K!E$6:H$105,4,FALSE()),IF(E23=13,VLOOKUP(F23,TABELE_K!F$6:H$105,3,FALSE()),IF(E23=14,VLOOKUP(F23,TABELE_K!G$6:H$105,2,FALSE()),0)))))))</f>
        <v>0</v>
      </c>
      <c r="H23" s="34">
        <v>480</v>
      </c>
      <c r="I23" s="12">
        <f t="shared" si="1"/>
        <v>50</v>
      </c>
      <c r="J23" s="35">
        <v>765</v>
      </c>
      <c r="K23" s="10">
        <f t="shared" si="2"/>
        <v>72</v>
      </c>
      <c r="L23" s="36">
        <v>2.2759999999999998</v>
      </c>
      <c r="M23" s="10">
        <f t="shared" si="3"/>
        <v>82</v>
      </c>
      <c r="N23" s="35">
        <v>24</v>
      </c>
      <c r="O23" s="35">
        <v>26</v>
      </c>
      <c r="P23" s="35">
        <v>27</v>
      </c>
      <c r="Q23" s="10">
        <f t="shared" si="4"/>
        <v>77</v>
      </c>
      <c r="R23" s="35"/>
      <c r="S23" s="35"/>
      <c r="T23" s="35"/>
      <c r="U23" s="10">
        <f t="shared" si="8"/>
        <v>0</v>
      </c>
      <c r="V23" s="14">
        <f t="shared" si="6"/>
        <v>281</v>
      </c>
      <c r="W23" s="15">
        <f t="shared" si="7"/>
        <v>15</v>
      </c>
    </row>
    <row r="24" spans="1:26" ht="15.75" customHeight="1" x14ac:dyDescent="0.25">
      <c r="A24" s="5">
        <v>16</v>
      </c>
      <c r="B24" s="6" t="s">
        <v>74</v>
      </c>
      <c r="C24" s="6" t="s">
        <v>32</v>
      </c>
      <c r="D24" s="33">
        <v>2013</v>
      </c>
      <c r="E24" s="8">
        <f t="shared" ca="1" si="0"/>
        <v>12</v>
      </c>
      <c r="F24" s="6"/>
      <c r="G24" s="6"/>
      <c r="H24" s="37">
        <v>420</v>
      </c>
      <c r="I24" s="12">
        <f t="shared" si="1"/>
        <v>44</v>
      </c>
      <c r="J24" s="33">
        <v>675</v>
      </c>
      <c r="K24" s="10">
        <f t="shared" si="2"/>
        <v>64</v>
      </c>
      <c r="L24" s="36">
        <v>2.21</v>
      </c>
      <c r="M24" s="10">
        <f t="shared" si="3"/>
        <v>84</v>
      </c>
      <c r="N24" s="33">
        <v>27</v>
      </c>
      <c r="O24" s="33">
        <v>30</v>
      </c>
      <c r="P24" s="33">
        <v>29</v>
      </c>
      <c r="Q24" s="24">
        <f t="shared" si="4"/>
        <v>86</v>
      </c>
      <c r="R24" s="6"/>
      <c r="S24" s="6"/>
      <c r="T24" s="6"/>
      <c r="U24" s="24">
        <f t="shared" si="8"/>
        <v>0</v>
      </c>
      <c r="V24" s="14">
        <f t="shared" si="6"/>
        <v>278</v>
      </c>
      <c r="W24" s="15">
        <f t="shared" si="7"/>
        <v>16</v>
      </c>
    </row>
    <row r="25" spans="1:26" ht="15.75" customHeight="1" x14ac:dyDescent="0.25">
      <c r="A25" s="5">
        <v>17</v>
      </c>
      <c r="B25" s="6" t="s">
        <v>75</v>
      </c>
      <c r="C25" s="6" t="s">
        <v>32</v>
      </c>
      <c r="D25" s="33">
        <v>2014</v>
      </c>
      <c r="E25" s="8">
        <f t="shared" ca="1" si="0"/>
        <v>11</v>
      </c>
      <c r="F25" s="6"/>
      <c r="G25" s="6"/>
      <c r="H25" s="37">
        <v>570</v>
      </c>
      <c r="I25" s="12">
        <f t="shared" si="1"/>
        <v>60</v>
      </c>
      <c r="J25" s="33">
        <v>680</v>
      </c>
      <c r="K25" s="10">
        <f t="shared" si="2"/>
        <v>64</v>
      </c>
      <c r="L25" s="36">
        <v>2.2530000000000001</v>
      </c>
      <c r="M25" s="10">
        <f t="shared" si="3"/>
        <v>83</v>
      </c>
      <c r="N25" s="33">
        <v>22</v>
      </c>
      <c r="O25" s="33">
        <v>21</v>
      </c>
      <c r="P25" s="33">
        <v>23</v>
      </c>
      <c r="Q25" s="24">
        <f t="shared" si="4"/>
        <v>66</v>
      </c>
      <c r="R25" s="6"/>
      <c r="S25" s="6"/>
      <c r="T25" s="6"/>
      <c r="U25" s="24">
        <f t="shared" si="8"/>
        <v>0</v>
      </c>
      <c r="V25" s="14">
        <f t="shared" si="6"/>
        <v>273</v>
      </c>
      <c r="W25" s="15">
        <f t="shared" si="7"/>
        <v>17</v>
      </c>
    </row>
    <row r="26" spans="1:26" ht="15.75" customHeight="1" x14ac:dyDescent="0.25">
      <c r="A26" s="5">
        <v>18</v>
      </c>
      <c r="B26" s="6" t="s">
        <v>76</v>
      </c>
      <c r="C26" s="6" t="s">
        <v>32</v>
      </c>
      <c r="D26" s="33">
        <v>2015</v>
      </c>
      <c r="E26" s="8">
        <f t="shared" ca="1" si="0"/>
        <v>10</v>
      </c>
      <c r="F26" s="9"/>
      <c r="G26" s="10">
        <f>IF(F26="",0,IF(E26=9,VLOOKUP(F26,TABELE_K!B$6:H$105,7,FALSE()),IF(E26=10,VLOOKUP(F26,TABELE_K!C$6:H$105,6,FALSE()),IF(E26=11,VLOOKUP(F26,TABELE_K!D$6:H$105,5,FALSE()),IF(E26=12,VLOOKUP(F26,TABELE_K!E$6:H$105,4,FALSE()),IF(E26=13,VLOOKUP(F26,TABELE_K!F$6:H$105,3,FALSE()),IF(E26=14,VLOOKUP(F26,TABELE_K!G$6:H$105,2,FALSE()),0)))))))</f>
        <v>0</v>
      </c>
      <c r="H26" s="34">
        <v>390</v>
      </c>
      <c r="I26" s="12">
        <f t="shared" si="1"/>
        <v>41</v>
      </c>
      <c r="J26" s="35">
        <v>750</v>
      </c>
      <c r="K26" s="10">
        <f t="shared" si="2"/>
        <v>71</v>
      </c>
      <c r="L26" s="36">
        <v>2.3290000000000002</v>
      </c>
      <c r="M26" s="10">
        <f t="shared" si="3"/>
        <v>80</v>
      </c>
      <c r="N26" s="35">
        <v>27</v>
      </c>
      <c r="O26" s="35">
        <v>27</v>
      </c>
      <c r="P26" s="35">
        <v>26</v>
      </c>
      <c r="Q26" s="10">
        <f t="shared" si="4"/>
        <v>80</v>
      </c>
      <c r="R26" s="35"/>
      <c r="S26" s="35"/>
      <c r="T26" s="35"/>
      <c r="U26" s="10">
        <f t="shared" si="8"/>
        <v>0</v>
      </c>
      <c r="V26" s="14">
        <f t="shared" si="6"/>
        <v>272</v>
      </c>
      <c r="W26" s="15">
        <f t="shared" si="7"/>
        <v>18</v>
      </c>
    </row>
    <row r="27" spans="1:26" ht="15.75" customHeight="1" x14ac:dyDescent="0.25">
      <c r="A27" s="5">
        <v>19</v>
      </c>
      <c r="B27" s="6" t="s">
        <v>77</v>
      </c>
      <c r="C27" s="6" t="s">
        <v>34</v>
      </c>
      <c r="D27" s="33">
        <v>2014</v>
      </c>
      <c r="E27" s="8">
        <f t="shared" ca="1" si="0"/>
        <v>11</v>
      </c>
      <c r="F27" s="6"/>
      <c r="G27" s="6"/>
      <c r="H27" s="37">
        <v>610</v>
      </c>
      <c r="I27" s="12">
        <f t="shared" si="1"/>
        <v>64</v>
      </c>
      <c r="J27" s="33">
        <v>660</v>
      </c>
      <c r="K27" s="10">
        <f t="shared" si="2"/>
        <v>62</v>
      </c>
      <c r="L27" s="36">
        <v>2.516</v>
      </c>
      <c r="M27" s="10">
        <f t="shared" si="3"/>
        <v>74</v>
      </c>
      <c r="N27" s="33">
        <v>23</v>
      </c>
      <c r="O27" s="33">
        <v>23</v>
      </c>
      <c r="P27" s="33">
        <v>24</v>
      </c>
      <c r="Q27" s="24">
        <f t="shared" si="4"/>
        <v>70</v>
      </c>
      <c r="R27" s="6"/>
      <c r="S27" s="6"/>
      <c r="T27" s="6"/>
      <c r="U27" s="24">
        <f t="shared" si="8"/>
        <v>0</v>
      </c>
      <c r="V27" s="14">
        <f t="shared" si="6"/>
        <v>270</v>
      </c>
      <c r="W27" s="15">
        <f t="shared" si="7"/>
        <v>19</v>
      </c>
    </row>
    <row r="28" spans="1:26" ht="15.75" customHeight="1" x14ac:dyDescent="0.25">
      <c r="A28" s="5">
        <v>20</v>
      </c>
      <c r="B28" s="6" t="s">
        <v>78</v>
      </c>
      <c r="C28" s="6" t="s">
        <v>32</v>
      </c>
      <c r="D28" s="33">
        <v>2015</v>
      </c>
      <c r="E28" s="8">
        <f t="shared" ca="1" si="0"/>
        <v>10</v>
      </c>
      <c r="F28" s="6"/>
      <c r="G28" s="6"/>
      <c r="H28" s="37">
        <v>440</v>
      </c>
      <c r="I28" s="12">
        <f t="shared" si="1"/>
        <v>46</v>
      </c>
      <c r="J28" s="38">
        <v>665</v>
      </c>
      <c r="K28" s="10">
        <f t="shared" si="2"/>
        <v>63</v>
      </c>
      <c r="L28" s="36">
        <v>2.5550000000000002</v>
      </c>
      <c r="M28" s="10">
        <f t="shared" si="3"/>
        <v>73</v>
      </c>
      <c r="N28" s="33">
        <v>28</v>
      </c>
      <c r="O28" s="33">
        <v>26</v>
      </c>
      <c r="P28" s="37">
        <v>30</v>
      </c>
      <c r="Q28" s="24">
        <f t="shared" si="4"/>
        <v>84</v>
      </c>
      <c r="R28" s="6"/>
      <c r="S28" s="6"/>
      <c r="T28" s="9"/>
      <c r="U28" s="24">
        <f t="shared" si="8"/>
        <v>0</v>
      </c>
      <c r="V28" s="14">
        <f t="shared" si="6"/>
        <v>266</v>
      </c>
      <c r="W28" s="15">
        <f t="shared" si="7"/>
        <v>20</v>
      </c>
    </row>
    <row r="29" spans="1:26" ht="15.75" customHeight="1" x14ac:dyDescent="0.25">
      <c r="A29" s="5">
        <v>21</v>
      </c>
      <c r="B29" s="6" t="s">
        <v>79</v>
      </c>
      <c r="C29" s="6" t="s">
        <v>32</v>
      </c>
      <c r="D29" s="33">
        <v>2014</v>
      </c>
      <c r="E29" s="8">
        <f t="shared" ca="1" si="0"/>
        <v>11</v>
      </c>
      <c r="F29" s="6"/>
      <c r="G29" s="6"/>
      <c r="H29" s="37">
        <v>490</v>
      </c>
      <c r="I29" s="12">
        <f t="shared" si="1"/>
        <v>51</v>
      </c>
      <c r="J29" s="33">
        <v>825</v>
      </c>
      <c r="K29" s="10">
        <f t="shared" si="2"/>
        <v>78</v>
      </c>
      <c r="L29" s="36">
        <v>2.2000000000000002</v>
      </c>
      <c r="M29" s="10">
        <f t="shared" si="3"/>
        <v>85</v>
      </c>
      <c r="N29" s="33">
        <v>17</v>
      </c>
      <c r="O29" s="33">
        <v>19</v>
      </c>
      <c r="P29" s="33">
        <v>14</v>
      </c>
      <c r="Q29" s="24">
        <f t="shared" si="4"/>
        <v>50</v>
      </c>
      <c r="R29" s="6"/>
      <c r="S29" s="6"/>
      <c r="T29" s="6"/>
      <c r="U29" s="24">
        <f t="shared" si="8"/>
        <v>0</v>
      </c>
      <c r="V29" s="14">
        <f t="shared" si="6"/>
        <v>264</v>
      </c>
      <c r="W29" s="15">
        <f t="shared" si="7"/>
        <v>21</v>
      </c>
    </row>
    <row r="30" spans="1:26" ht="15.75" customHeight="1" x14ac:dyDescent="0.25">
      <c r="A30" s="5">
        <v>22</v>
      </c>
      <c r="B30" s="6" t="s">
        <v>80</v>
      </c>
      <c r="C30" s="6" t="s">
        <v>34</v>
      </c>
      <c r="D30" s="33">
        <v>2015</v>
      </c>
      <c r="E30" s="8">
        <f t="shared" ca="1" si="0"/>
        <v>10</v>
      </c>
      <c r="F30" s="9"/>
      <c r="G30" s="10">
        <f>IF(F30="",0,IF(E30=9,VLOOKUP(F30,TABELE_K!B$6:H$105,7,FALSE()),IF(E30=10,VLOOKUP(F30,TABELE_K!C$6:H$105,6,FALSE()),IF(E30=11,VLOOKUP(F30,TABELE_K!D$6:H$105,5,FALSE()),IF(E30=12,VLOOKUP(F30,TABELE_K!E$6:H$105,4,FALSE()),IF(E30=13,VLOOKUP(F30,TABELE_K!F$6:H$105,3,FALSE()),IF(E30=14,VLOOKUP(F30,TABELE_K!G$6:H$105,2,FALSE()),0)))))))</f>
        <v>0</v>
      </c>
      <c r="H30" s="34">
        <v>480</v>
      </c>
      <c r="I30" s="12">
        <f t="shared" si="1"/>
        <v>50</v>
      </c>
      <c r="J30" s="35">
        <v>655</v>
      </c>
      <c r="K30" s="10">
        <f t="shared" si="2"/>
        <v>62</v>
      </c>
      <c r="L30" s="36">
        <v>2.6280000000000001</v>
      </c>
      <c r="M30" s="10">
        <f t="shared" si="3"/>
        <v>71</v>
      </c>
      <c r="N30" s="35">
        <v>27</v>
      </c>
      <c r="O30" s="35">
        <v>25</v>
      </c>
      <c r="P30" s="35">
        <v>27</v>
      </c>
      <c r="Q30" s="10">
        <f t="shared" si="4"/>
        <v>79</v>
      </c>
      <c r="R30" s="35"/>
      <c r="S30" s="35"/>
      <c r="T30" s="35"/>
      <c r="U30" s="10">
        <f t="shared" si="8"/>
        <v>0</v>
      </c>
      <c r="V30" s="14">
        <f t="shared" si="6"/>
        <v>262</v>
      </c>
      <c r="W30" s="15">
        <f t="shared" si="7"/>
        <v>22</v>
      </c>
    </row>
    <row r="31" spans="1:26" ht="15.75" customHeight="1" x14ac:dyDescent="0.25">
      <c r="A31" s="5">
        <v>23</v>
      </c>
      <c r="B31" s="6" t="s">
        <v>81</v>
      </c>
      <c r="C31" s="6" t="s">
        <v>32</v>
      </c>
      <c r="D31" s="33">
        <v>2013</v>
      </c>
      <c r="E31" s="8">
        <f t="shared" ca="1" si="0"/>
        <v>12</v>
      </c>
      <c r="F31" s="9"/>
      <c r="G31" s="10">
        <f>IF(F31="",0,IF(E31=9,VLOOKUP(F31,TABELE_K!B$6:H$105,7,FALSE()),IF(E31=10,VLOOKUP(F31,TABELE_K!C$6:H$105,6,FALSE()),IF(E31=11,VLOOKUP(F31,TABELE_K!D$6:H$105,5,FALSE()),IF(E31=12,VLOOKUP(F31,TABELE_K!E$6:H$105,4,FALSE()),IF(E31=13,VLOOKUP(F31,TABELE_K!F$6:H$105,3,FALSE()),IF(E31=14,VLOOKUP(F31,TABELE_K!G$6:H$105,2,FALSE()),0)))))))</f>
        <v>0</v>
      </c>
      <c r="H31" s="34">
        <v>530</v>
      </c>
      <c r="I31" s="12">
        <f t="shared" si="1"/>
        <v>55</v>
      </c>
      <c r="J31" s="35">
        <v>1020</v>
      </c>
      <c r="K31" s="10">
        <f t="shared" si="2"/>
        <v>96</v>
      </c>
      <c r="L31" s="36">
        <v>2.35</v>
      </c>
      <c r="M31" s="10">
        <f t="shared" si="3"/>
        <v>79</v>
      </c>
      <c r="N31" s="35">
        <v>3</v>
      </c>
      <c r="O31" s="35">
        <v>9</v>
      </c>
      <c r="P31" s="35">
        <v>15</v>
      </c>
      <c r="Q31" s="10">
        <f t="shared" si="4"/>
        <v>27</v>
      </c>
      <c r="R31" s="35"/>
      <c r="S31" s="35"/>
      <c r="T31" s="35"/>
      <c r="U31" s="10">
        <f t="shared" si="8"/>
        <v>0</v>
      </c>
      <c r="V31" s="14">
        <f t="shared" si="6"/>
        <v>257</v>
      </c>
      <c r="W31" s="15">
        <f t="shared" si="7"/>
        <v>23</v>
      </c>
    </row>
    <row r="32" spans="1:26" ht="15.75" customHeight="1" x14ac:dyDescent="0.25">
      <c r="A32" s="5">
        <v>24</v>
      </c>
      <c r="B32" s="6" t="s">
        <v>82</v>
      </c>
      <c r="C32" s="6" t="s">
        <v>32</v>
      </c>
      <c r="D32" s="33">
        <v>2014</v>
      </c>
      <c r="E32" s="8">
        <f t="shared" ca="1" si="0"/>
        <v>11</v>
      </c>
      <c r="F32" s="6"/>
      <c r="G32" s="6"/>
      <c r="H32" s="37">
        <v>620</v>
      </c>
      <c r="I32" s="12">
        <f t="shared" si="1"/>
        <v>65</v>
      </c>
      <c r="J32" s="33">
        <v>670</v>
      </c>
      <c r="K32" s="10">
        <f t="shared" si="2"/>
        <v>63</v>
      </c>
      <c r="L32" s="36">
        <v>2.4900000000000002</v>
      </c>
      <c r="M32" s="10">
        <f t="shared" si="3"/>
        <v>75</v>
      </c>
      <c r="N32" s="33">
        <v>18</v>
      </c>
      <c r="O32" s="33">
        <v>17</v>
      </c>
      <c r="P32" s="33">
        <v>18</v>
      </c>
      <c r="Q32" s="24">
        <f t="shared" si="4"/>
        <v>53</v>
      </c>
      <c r="R32" s="6"/>
      <c r="S32" s="6"/>
      <c r="T32" s="6"/>
      <c r="U32" s="24">
        <f t="shared" si="8"/>
        <v>0</v>
      </c>
      <c r="V32" s="14">
        <f t="shared" si="6"/>
        <v>256</v>
      </c>
      <c r="W32" s="15">
        <f t="shared" si="7"/>
        <v>24</v>
      </c>
    </row>
    <row r="33" spans="1:23" ht="15.75" customHeight="1" x14ac:dyDescent="0.25">
      <c r="A33" s="5">
        <v>25</v>
      </c>
      <c r="B33" s="6" t="s">
        <v>83</v>
      </c>
      <c r="C33" s="6" t="s">
        <v>34</v>
      </c>
      <c r="D33" s="33">
        <v>2014</v>
      </c>
      <c r="E33" s="8">
        <f t="shared" ca="1" si="0"/>
        <v>11</v>
      </c>
      <c r="F33" s="6"/>
      <c r="G33" s="6"/>
      <c r="H33" s="37">
        <v>460</v>
      </c>
      <c r="I33" s="12">
        <f t="shared" si="1"/>
        <v>48</v>
      </c>
      <c r="J33" s="38">
        <v>705</v>
      </c>
      <c r="K33" s="10">
        <f t="shared" si="2"/>
        <v>67</v>
      </c>
      <c r="L33" s="36">
        <v>2.5830000000000002</v>
      </c>
      <c r="M33" s="10">
        <f t="shared" si="3"/>
        <v>72</v>
      </c>
      <c r="N33" s="33">
        <v>18</v>
      </c>
      <c r="O33" s="33">
        <v>20</v>
      </c>
      <c r="P33" s="37">
        <v>18</v>
      </c>
      <c r="Q33" s="24">
        <f t="shared" si="4"/>
        <v>56</v>
      </c>
      <c r="R33" s="6"/>
      <c r="S33" s="6"/>
      <c r="T33" s="9"/>
      <c r="U33" s="24">
        <f t="shared" si="8"/>
        <v>0</v>
      </c>
      <c r="V33" s="14">
        <f t="shared" si="6"/>
        <v>243</v>
      </c>
      <c r="W33" s="15">
        <f t="shared" si="7"/>
        <v>25</v>
      </c>
    </row>
    <row r="34" spans="1:23" ht="15.75" customHeight="1" x14ac:dyDescent="0.25">
      <c r="A34" s="5">
        <v>26</v>
      </c>
      <c r="B34" s="6" t="s">
        <v>84</v>
      </c>
      <c r="C34" s="6" t="s">
        <v>32</v>
      </c>
      <c r="D34" s="33">
        <v>2015</v>
      </c>
      <c r="E34" s="8">
        <f t="shared" ca="1" si="0"/>
        <v>10</v>
      </c>
      <c r="F34" s="6"/>
      <c r="G34" s="6"/>
      <c r="H34" s="37">
        <v>480</v>
      </c>
      <c r="I34" s="12">
        <f t="shared" si="1"/>
        <v>50</v>
      </c>
      <c r="J34" s="33">
        <v>620</v>
      </c>
      <c r="K34" s="10">
        <f t="shared" si="2"/>
        <v>58</v>
      </c>
      <c r="L34" s="36">
        <v>2.4889999999999999</v>
      </c>
      <c r="M34" s="10">
        <f t="shared" si="3"/>
        <v>75</v>
      </c>
      <c r="N34" s="33">
        <v>21</v>
      </c>
      <c r="O34" s="33">
        <v>19</v>
      </c>
      <c r="P34" s="33">
        <v>17</v>
      </c>
      <c r="Q34" s="24">
        <f t="shared" si="4"/>
        <v>57</v>
      </c>
      <c r="R34" s="33"/>
      <c r="S34" s="33"/>
      <c r="T34" s="33"/>
      <c r="U34" s="24">
        <f t="shared" si="8"/>
        <v>0</v>
      </c>
      <c r="V34" s="14">
        <f t="shared" si="6"/>
        <v>240</v>
      </c>
      <c r="W34" s="15">
        <f t="shared" si="7"/>
        <v>26</v>
      </c>
    </row>
    <row r="35" spans="1:23" ht="15.75" customHeight="1" x14ac:dyDescent="0.25">
      <c r="A35" s="5">
        <v>27</v>
      </c>
      <c r="B35" s="39" t="s">
        <v>85</v>
      </c>
      <c r="C35" s="39" t="s">
        <v>32</v>
      </c>
      <c r="D35" s="5">
        <v>2014</v>
      </c>
      <c r="E35" s="8">
        <f t="shared" ca="1" si="0"/>
        <v>11</v>
      </c>
      <c r="F35" s="6"/>
      <c r="G35" s="6"/>
      <c r="H35" s="37">
        <v>350</v>
      </c>
      <c r="I35" s="12">
        <f t="shared" si="1"/>
        <v>36</v>
      </c>
      <c r="J35" s="33">
        <v>585</v>
      </c>
      <c r="K35" s="10">
        <f t="shared" si="2"/>
        <v>55</v>
      </c>
      <c r="L35" s="36">
        <v>2.5350000000000001</v>
      </c>
      <c r="M35" s="10">
        <f t="shared" si="3"/>
        <v>73</v>
      </c>
      <c r="N35" s="33">
        <v>16</v>
      </c>
      <c r="O35" s="33">
        <v>17</v>
      </c>
      <c r="P35" s="33">
        <v>18</v>
      </c>
      <c r="Q35" s="24">
        <f t="shared" si="4"/>
        <v>51</v>
      </c>
      <c r="R35" s="33"/>
      <c r="S35" s="33"/>
      <c r="T35" s="33"/>
      <c r="U35" s="24"/>
      <c r="V35" s="14">
        <f t="shared" si="6"/>
        <v>215</v>
      </c>
      <c r="W35" s="15">
        <f t="shared" si="7"/>
        <v>27</v>
      </c>
    </row>
    <row r="36" spans="1:23" ht="15.75" customHeight="1" x14ac:dyDescent="0.25">
      <c r="A36" s="5">
        <v>28</v>
      </c>
      <c r="B36" s="6" t="s">
        <v>86</v>
      </c>
      <c r="C36" s="6" t="s">
        <v>34</v>
      </c>
      <c r="D36" s="33">
        <v>2017</v>
      </c>
      <c r="E36" s="8">
        <f t="shared" ca="1" si="0"/>
        <v>8</v>
      </c>
      <c r="F36" s="6"/>
      <c r="G36" s="6"/>
      <c r="H36" s="37">
        <v>370</v>
      </c>
      <c r="I36" s="12">
        <f t="shared" si="1"/>
        <v>38</v>
      </c>
      <c r="J36" s="33">
        <v>580</v>
      </c>
      <c r="K36" s="10">
        <f t="shared" si="2"/>
        <v>55</v>
      </c>
      <c r="L36" s="36">
        <v>2.661</v>
      </c>
      <c r="M36" s="10">
        <f t="shared" si="3"/>
        <v>70</v>
      </c>
      <c r="N36" s="33">
        <v>16</v>
      </c>
      <c r="O36" s="33">
        <v>18</v>
      </c>
      <c r="P36" s="33">
        <v>9</v>
      </c>
      <c r="Q36" s="24">
        <f t="shared" si="4"/>
        <v>43</v>
      </c>
      <c r="R36" s="6"/>
      <c r="S36" s="6"/>
      <c r="T36" s="6"/>
      <c r="U36" s="24">
        <f t="shared" ref="U36:U37" si="9">SUM(R36:T36)</f>
        <v>0</v>
      </c>
      <c r="V36" s="14">
        <f t="shared" si="6"/>
        <v>206</v>
      </c>
      <c r="W36" s="15">
        <f t="shared" si="7"/>
        <v>28</v>
      </c>
    </row>
    <row r="37" spans="1:23" ht="15.75" customHeight="1" x14ac:dyDescent="0.25">
      <c r="A37" s="5">
        <v>29</v>
      </c>
      <c r="B37" s="6" t="s">
        <v>87</v>
      </c>
      <c r="C37" s="6" t="s">
        <v>34</v>
      </c>
      <c r="D37" s="33">
        <v>2014</v>
      </c>
      <c r="E37" s="8">
        <f t="shared" ca="1" si="0"/>
        <v>11</v>
      </c>
      <c r="F37" s="6"/>
      <c r="G37" s="6"/>
      <c r="H37" s="37">
        <v>250</v>
      </c>
      <c r="I37" s="12">
        <f t="shared" si="1"/>
        <v>26</v>
      </c>
      <c r="J37" s="33">
        <v>485</v>
      </c>
      <c r="K37" s="10">
        <f t="shared" si="2"/>
        <v>46</v>
      </c>
      <c r="L37" s="36">
        <v>2.4660000000000002</v>
      </c>
      <c r="M37" s="10">
        <f t="shared" si="3"/>
        <v>75</v>
      </c>
      <c r="N37" s="33">
        <v>6</v>
      </c>
      <c r="O37" s="33">
        <v>5</v>
      </c>
      <c r="P37" s="33">
        <v>4</v>
      </c>
      <c r="Q37" s="24">
        <f t="shared" si="4"/>
        <v>15</v>
      </c>
      <c r="R37" s="6"/>
      <c r="S37" s="6"/>
      <c r="T37" s="6"/>
      <c r="U37" s="24">
        <f t="shared" si="9"/>
        <v>0</v>
      </c>
      <c r="V37" s="14">
        <f t="shared" si="6"/>
        <v>162</v>
      </c>
      <c r="W37" s="15">
        <f t="shared" si="7"/>
        <v>29</v>
      </c>
    </row>
    <row r="38" spans="1:23" ht="15.75" customHeight="1" x14ac:dyDescent="0.25"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23" ht="15.75" customHeight="1" x14ac:dyDescent="0.25"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23" ht="15.75" customHeight="1" x14ac:dyDescent="0.25"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23" ht="15.75" customHeight="1" x14ac:dyDescent="0.25"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23" ht="15.75" customHeight="1" x14ac:dyDescent="0.25"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23" ht="15.75" customHeight="1" x14ac:dyDescent="0.25"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23" ht="15.75" customHeight="1" x14ac:dyDescent="0.25"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23" ht="15.75" customHeight="1" x14ac:dyDescent="0.25"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23" ht="15.75" customHeight="1" x14ac:dyDescent="0.25"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23" ht="15.75" customHeight="1" x14ac:dyDescent="0.25"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23" ht="15.75" customHeight="1" x14ac:dyDescent="0.25"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6:16" ht="15.75" customHeight="1" x14ac:dyDescent="0.25"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6:16" ht="15.75" customHeight="1" x14ac:dyDescent="0.25"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6:16" ht="15.75" customHeight="1" x14ac:dyDescent="0.25"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6:16" ht="15.75" customHeight="1" x14ac:dyDescent="0.25"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6:16" ht="15.75" customHeight="1" x14ac:dyDescent="0.25"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6:16" ht="15.75" customHeight="1" x14ac:dyDescent="0.25"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6:16" ht="15.75" customHeight="1" x14ac:dyDescent="0.25"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6:16" ht="15.75" customHeight="1" x14ac:dyDescent="0.25"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6:16" ht="15.75" customHeight="1" x14ac:dyDescent="0.25"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6:16" ht="15.75" customHeight="1" x14ac:dyDescent="0.25"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6:16" ht="15.75" customHeight="1" x14ac:dyDescent="0.25"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6:16" ht="15.75" customHeight="1" x14ac:dyDescent="0.25"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6:16" ht="15.75" customHeight="1" x14ac:dyDescent="0.25"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6:16" ht="15.75" customHeight="1" x14ac:dyDescent="0.25"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6:16" ht="15.75" customHeight="1" x14ac:dyDescent="0.25"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6:16" ht="15.75" customHeight="1" x14ac:dyDescent="0.25"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6:16" ht="15.75" customHeight="1" x14ac:dyDescent="0.25"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6:16" ht="15.75" customHeight="1" x14ac:dyDescent="0.25"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6:16" ht="15.75" customHeight="1" x14ac:dyDescent="0.25"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6:16" ht="15.75" customHeight="1" x14ac:dyDescent="0.25"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6:16" ht="15.75" customHeight="1" x14ac:dyDescent="0.25"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6:16" ht="15.75" customHeight="1" x14ac:dyDescent="0.25"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6:16" ht="15.75" customHeight="1" x14ac:dyDescent="0.25"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6:16" ht="15.75" customHeight="1" x14ac:dyDescent="0.25"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6:16" ht="15.75" customHeight="1" x14ac:dyDescent="0.25"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6:16" ht="15.75" customHeight="1" x14ac:dyDescent="0.25"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</row>
    <row r="75" spans="6:16" ht="15.75" customHeight="1" x14ac:dyDescent="0.25"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</row>
    <row r="76" spans="6:16" ht="15.75" customHeight="1" x14ac:dyDescent="0.25"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6:16" ht="15.75" customHeight="1" x14ac:dyDescent="0.25"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6:16" ht="15.75" customHeight="1" x14ac:dyDescent="0.25"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6:16" ht="15.75" customHeight="1" x14ac:dyDescent="0.25"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6:16" ht="15.75" customHeight="1" x14ac:dyDescent="0.25"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6:16" ht="15.75" customHeight="1" x14ac:dyDescent="0.25"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</row>
    <row r="82" spans="6:16" ht="15.75" customHeight="1" x14ac:dyDescent="0.25"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6:16" ht="15.75" customHeight="1" x14ac:dyDescent="0.25"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</row>
    <row r="84" spans="6:16" ht="15.75" customHeight="1" x14ac:dyDescent="0.25"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</row>
    <row r="85" spans="6:16" ht="15.75" customHeight="1" x14ac:dyDescent="0.25"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6:16" ht="15.75" customHeight="1" x14ac:dyDescent="0.25"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6:16" ht="15.75" customHeight="1" x14ac:dyDescent="0.25"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6:16" ht="15.75" customHeight="1" x14ac:dyDescent="0.25"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  <row r="89" spans="6:16" ht="15.75" customHeight="1" x14ac:dyDescent="0.25"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</row>
    <row r="90" spans="6:16" ht="15.75" customHeight="1" x14ac:dyDescent="0.25"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</row>
    <row r="91" spans="6:16" ht="15.75" customHeight="1" x14ac:dyDescent="0.25"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</row>
    <row r="92" spans="6:16" ht="15.75" customHeight="1" x14ac:dyDescent="0.25"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</row>
    <row r="93" spans="6:16" ht="15.75" customHeight="1" x14ac:dyDescent="0.25"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</row>
    <row r="94" spans="6:16" ht="15.75" customHeight="1" x14ac:dyDescent="0.25"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</row>
    <row r="95" spans="6:16" ht="15.75" customHeight="1" x14ac:dyDescent="0.25"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</row>
    <row r="96" spans="6:16" ht="15.75" customHeight="1" x14ac:dyDescent="0.25"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</row>
    <row r="97" spans="6:16" ht="15.75" customHeight="1" x14ac:dyDescent="0.25"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6:16" ht="15.75" customHeight="1" x14ac:dyDescent="0.25"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6:16" ht="15.75" customHeight="1" x14ac:dyDescent="0.25"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</row>
    <row r="100" spans="6:16" ht="15.75" customHeight="1" x14ac:dyDescent="0.25"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</row>
    <row r="101" spans="6:16" ht="15.75" customHeight="1" x14ac:dyDescent="0.25"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</row>
    <row r="102" spans="6:16" ht="15.75" customHeight="1" x14ac:dyDescent="0.25"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</row>
    <row r="103" spans="6:16" ht="15.75" customHeight="1" x14ac:dyDescent="0.25"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</row>
    <row r="104" spans="6:16" ht="15.75" customHeight="1" x14ac:dyDescent="0.25"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6:16" ht="15.75" customHeight="1" x14ac:dyDescent="0.25"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</row>
    <row r="106" spans="6:16" ht="15.75" customHeight="1" x14ac:dyDescent="0.25"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</row>
    <row r="107" spans="6:16" ht="15.75" customHeight="1" x14ac:dyDescent="0.25"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6:16" ht="15.75" customHeight="1" x14ac:dyDescent="0.25"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6:16" ht="15.75" customHeight="1" x14ac:dyDescent="0.25"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</row>
    <row r="110" spans="6:16" ht="15.75" customHeight="1" x14ac:dyDescent="0.25"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</row>
    <row r="111" spans="6:16" ht="15.75" customHeight="1" x14ac:dyDescent="0.25"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</row>
    <row r="112" spans="6:16" ht="15.75" customHeight="1" x14ac:dyDescent="0.25"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</row>
    <row r="113" spans="6:16" ht="15.75" customHeight="1" x14ac:dyDescent="0.25"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</row>
    <row r="114" spans="6:16" ht="15.75" customHeight="1" x14ac:dyDescent="0.25"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</row>
    <row r="115" spans="6:16" ht="15.75" customHeight="1" x14ac:dyDescent="0.25"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</row>
    <row r="116" spans="6:16" ht="15.75" customHeight="1" x14ac:dyDescent="0.25"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6:16" ht="15.75" customHeight="1" x14ac:dyDescent="0.25"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</row>
    <row r="118" spans="6:16" ht="15.75" customHeight="1" x14ac:dyDescent="0.25"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</row>
    <row r="119" spans="6:16" ht="15.75" customHeight="1" x14ac:dyDescent="0.25"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</row>
    <row r="120" spans="6:16" ht="15.75" customHeight="1" x14ac:dyDescent="0.25"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</row>
    <row r="121" spans="6:16" ht="15.75" customHeight="1" x14ac:dyDescent="0.25"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</row>
    <row r="122" spans="6:16" ht="15.75" customHeight="1" x14ac:dyDescent="0.25"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6:16" ht="15.75" customHeight="1" x14ac:dyDescent="0.25"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</row>
    <row r="124" spans="6:16" ht="15.75" customHeight="1" x14ac:dyDescent="0.25"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6:16" ht="15.75" customHeight="1" x14ac:dyDescent="0.25"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</row>
    <row r="126" spans="6:16" ht="15.75" customHeight="1" x14ac:dyDescent="0.25"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</row>
    <row r="127" spans="6:16" ht="15.75" customHeight="1" x14ac:dyDescent="0.25"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</row>
    <row r="128" spans="6:16" ht="15.75" customHeight="1" x14ac:dyDescent="0.25"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</row>
    <row r="129" spans="6:16" ht="15.75" customHeight="1" x14ac:dyDescent="0.25"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</row>
    <row r="130" spans="6:16" ht="15.75" customHeight="1" x14ac:dyDescent="0.25"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</row>
    <row r="131" spans="6:16" ht="15.75" customHeight="1" x14ac:dyDescent="0.25"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</row>
    <row r="132" spans="6:16" ht="15.75" customHeight="1" x14ac:dyDescent="0.25"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</row>
    <row r="133" spans="6:16" ht="15.75" customHeight="1" x14ac:dyDescent="0.25"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</row>
    <row r="134" spans="6:16" ht="15.75" customHeight="1" x14ac:dyDescent="0.25"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</row>
    <row r="135" spans="6:16" ht="15.75" customHeight="1" x14ac:dyDescent="0.25"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</row>
    <row r="136" spans="6:16" ht="15.75" customHeight="1" x14ac:dyDescent="0.25"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</row>
    <row r="137" spans="6:16" ht="15.75" customHeight="1" x14ac:dyDescent="0.25"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</row>
    <row r="138" spans="6:16" ht="15.75" customHeight="1" x14ac:dyDescent="0.25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</row>
    <row r="139" spans="6:16" ht="15.75" customHeight="1" x14ac:dyDescent="0.25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</row>
    <row r="140" spans="6:16" ht="15.75" customHeight="1" x14ac:dyDescent="0.25"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</row>
    <row r="141" spans="6:16" ht="15.75" customHeight="1" x14ac:dyDescent="0.25"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</row>
    <row r="142" spans="6:16" ht="15.75" customHeight="1" x14ac:dyDescent="0.25"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</row>
    <row r="143" spans="6:16" ht="15.75" customHeight="1" x14ac:dyDescent="0.25"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</row>
    <row r="144" spans="6:16" ht="15.75" customHeight="1" x14ac:dyDescent="0.25"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</row>
    <row r="145" spans="6:16" ht="15.75" customHeight="1" x14ac:dyDescent="0.25"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</row>
    <row r="146" spans="6:16" ht="15.75" customHeight="1" x14ac:dyDescent="0.25"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</row>
    <row r="147" spans="6:16" ht="15.75" customHeight="1" x14ac:dyDescent="0.25"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</row>
    <row r="148" spans="6:16" ht="15.75" customHeight="1" x14ac:dyDescent="0.25"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</row>
    <row r="149" spans="6:16" ht="15.75" customHeight="1" x14ac:dyDescent="0.25"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</row>
    <row r="150" spans="6:16" ht="15.75" customHeight="1" x14ac:dyDescent="0.25"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</row>
    <row r="151" spans="6:16" ht="15.75" customHeight="1" x14ac:dyDescent="0.25"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</row>
    <row r="152" spans="6:16" ht="15.75" customHeight="1" x14ac:dyDescent="0.25"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</row>
    <row r="153" spans="6:16" ht="15.75" customHeight="1" x14ac:dyDescent="0.25"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</row>
    <row r="154" spans="6:16" ht="15.75" customHeight="1" x14ac:dyDescent="0.25"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</row>
    <row r="155" spans="6:16" ht="15.75" customHeight="1" x14ac:dyDescent="0.25"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</row>
    <row r="156" spans="6:16" ht="15.75" customHeight="1" x14ac:dyDescent="0.25"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</row>
    <row r="157" spans="6:16" ht="15.75" customHeight="1" x14ac:dyDescent="0.25"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</row>
    <row r="158" spans="6:16" ht="15.75" customHeight="1" x14ac:dyDescent="0.25"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</row>
    <row r="159" spans="6:16" ht="15.75" customHeight="1" x14ac:dyDescent="0.25"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</row>
    <row r="160" spans="6:16" ht="15.75" customHeight="1" x14ac:dyDescent="0.25"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</row>
    <row r="161" spans="6:16" ht="15.75" customHeight="1" x14ac:dyDescent="0.25"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</row>
    <row r="162" spans="6:16" ht="15.75" customHeight="1" x14ac:dyDescent="0.25"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</row>
    <row r="163" spans="6:16" ht="15.75" customHeight="1" x14ac:dyDescent="0.25"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</row>
    <row r="164" spans="6:16" ht="15.75" customHeight="1" x14ac:dyDescent="0.25"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</row>
    <row r="165" spans="6:16" ht="15.75" customHeight="1" x14ac:dyDescent="0.25"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</row>
    <row r="166" spans="6:16" ht="15.75" customHeight="1" x14ac:dyDescent="0.25"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</row>
    <row r="167" spans="6:16" ht="15.75" customHeight="1" x14ac:dyDescent="0.25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</row>
    <row r="168" spans="6:16" ht="15.75" customHeight="1" x14ac:dyDescent="0.25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</row>
    <row r="169" spans="6:16" ht="15.75" customHeight="1" x14ac:dyDescent="0.25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</row>
    <row r="170" spans="6:16" ht="15.75" customHeight="1" x14ac:dyDescent="0.25"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</row>
    <row r="171" spans="6:16" ht="15.75" customHeight="1" x14ac:dyDescent="0.25"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</row>
    <row r="172" spans="6:16" ht="15.75" customHeight="1" x14ac:dyDescent="0.25"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</row>
    <row r="173" spans="6:16" ht="15.75" customHeight="1" x14ac:dyDescent="0.25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</row>
    <row r="174" spans="6:16" ht="15.75" customHeight="1" x14ac:dyDescent="0.25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</row>
    <row r="175" spans="6:16" ht="15.75" customHeight="1" x14ac:dyDescent="0.25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</row>
    <row r="176" spans="6:16" ht="15.75" customHeight="1" x14ac:dyDescent="0.25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</row>
    <row r="177" spans="6:16" ht="15.75" customHeight="1" x14ac:dyDescent="0.25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</row>
    <row r="178" spans="6:16" ht="15.75" customHeight="1" x14ac:dyDescent="0.25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</row>
    <row r="179" spans="6:16" ht="15.75" customHeight="1" x14ac:dyDescent="0.25"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</row>
    <row r="180" spans="6:16" ht="15.75" customHeight="1" x14ac:dyDescent="0.25"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</row>
    <row r="181" spans="6:16" ht="15.75" customHeight="1" x14ac:dyDescent="0.25"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2" spans="6:16" ht="15.75" customHeight="1" x14ac:dyDescent="0.25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</row>
    <row r="183" spans="6:16" ht="15.75" customHeight="1" x14ac:dyDescent="0.25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</row>
    <row r="184" spans="6:16" ht="15.75" customHeight="1" x14ac:dyDescent="0.25"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</row>
    <row r="185" spans="6:16" ht="15.75" customHeight="1" x14ac:dyDescent="0.25"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</row>
    <row r="186" spans="6:16" ht="15.75" customHeight="1" x14ac:dyDescent="0.25"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</row>
    <row r="187" spans="6:16" ht="15.75" customHeight="1" x14ac:dyDescent="0.25"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</row>
    <row r="188" spans="6:16" ht="15.75" customHeight="1" x14ac:dyDescent="0.25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</row>
    <row r="189" spans="6:16" ht="15.75" customHeight="1" x14ac:dyDescent="0.25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</row>
    <row r="190" spans="6:16" ht="15.75" customHeight="1" x14ac:dyDescent="0.25"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</row>
    <row r="191" spans="6:16" ht="15.75" customHeight="1" x14ac:dyDescent="0.25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</row>
    <row r="192" spans="6:16" ht="15.75" customHeight="1" x14ac:dyDescent="0.25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</row>
    <row r="193" spans="6:16" ht="15.75" customHeight="1" x14ac:dyDescent="0.25"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</row>
    <row r="194" spans="6:16" ht="15.75" customHeight="1" x14ac:dyDescent="0.25"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</row>
    <row r="195" spans="6:16" ht="15.75" customHeight="1" x14ac:dyDescent="0.25"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</row>
    <row r="196" spans="6:16" ht="15.75" customHeight="1" x14ac:dyDescent="0.25"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</row>
    <row r="197" spans="6:16" ht="15.75" customHeight="1" x14ac:dyDescent="0.25"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</row>
    <row r="198" spans="6:16" ht="15.75" customHeight="1" x14ac:dyDescent="0.25"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</row>
    <row r="199" spans="6:16" ht="15.75" customHeight="1" x14ac:dyDescent="0.25"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</row>
    <row r="200" spans="6:16" ht="15.75" customHeight="1" x14ac:dyDescent="0.25"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</row>
    <row r="201" spans="6:16" ht="15.75" customHeight="1" x14ac:dyDescent="0.25"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</row>
    <row r="202" spans="6:16" ht="15.75" customHeight="1" x14ac:dyDescent="0.25"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</row>
    <row r="203" spans="6:16" ht="15.75" customHeight="1" x14ac:dyDescent="0.25"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</row>
    <row r="204" spans="6:16" ht="15.75" customHeight="1" x14ac:dyDescent="0.25"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</row>
    <row r="205" spans="6:16" ht="15.75" customHeight="1" x14ac:dyDescent="0.25"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</row>
    <row r="206" spans="6:16" ht="15.75" customHeight="1" x14ac:dyDescent="0.25"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</row>
    <row r="207" spans="6:16" ht="15.75" customHeight="1" x14ac:dyDescent="0.25"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</row>
    <row r="208" spans="6:16" ht="15.75" customHeight="1" x14ac:dyDescent="0.25"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</row>
    <row r="209" spans="6:16" ht="15.75" customHeight="1" x14ac:dyDescent="0.25"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</row>
    <row r="210" spans="6:16" ht="15.75" customHeight="1" x14ac:dyDescent="0.25"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</row>
    <row r="211" spans="6:16" ht="15.75" customHeight="1" x14ac:dyDescent="0.25"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</row>
    <row r="212" spans="6:16" ht="15.75" customHeight="1" x14ac:dyDescent="0.25"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</row>
    <row r="213" spans="6:16" ht="15.75" customHeight="1" x14ac:dyDescent="0.25"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</row>
    <row r="214" spans="6:16" ht="15.75" customHeight="1" x14ac:dyDescent="0.25"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</row>
    <row r="215" spans="6:16" ht="15.75" customHeight="1" x14ac:dyDescent="0.25"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</row>
    <row r="216" spans="6:16" ht="15.75" customHeight="1" x14ac:dyDescent="0.25"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</row>
    <row r="217" spans="6:16" ht="15.75" customHeight="1" x14ac:dyDescent="0.25"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</row>
    <row r="218" spans="6:16" ht="15.75" customHeight="1" x14ac:dyDescent="0.25"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</row>
    <row r="219" spans="6:16" ht="15.75" customHeight="1" x14ac:dyDescent="0.25"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</row>
    <row r="220" spans="6:16" ht="15.75" customHeight="1" x14ac:dyDescent="0.25"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</row>
    <row r="221" spans="6:16" ht="15.75" customHeight="1" x14ac:dyDescent="0.25"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</row>
    <row r="222" spans="6:16" ht="15.75" customHeight="1" x14ac:dyDescent="0.25"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</row>
    <row r="223" spans="6:16" ht="15.75" customHeight="1" x14ac:dyDescent="0.25"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</row>
    <row r="224" spans="6:16" ht="15.75" customHeight="1" x14ac:dyDescent="0.25"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</row>
    <row r="225" spans="6:16" ht="15.75" customHeight="1" x14ac:dyDescent="0.25"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</row>
    <row r="226" spans="6:16" ht="15.75" customHeight="1" x14ac:dyDescent="0.25"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</row>
    <row r="227" spans="6:16" ht="15.75" customHeight="1" x14ac:dyDescent="0.25"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</row>
    <row r="228" spans="6:16" ht="15.75" customHeight="1" x14ac:dyDescent="0.25"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</row>
    <row r="229" spans="6:16" ht="15.75" customHeight="1" x14ac:dyDescent="0.25"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</row>
    <row r="230" spans="6:16" ht="15.75" customHeight="1" x14ac:dyDescent="0.25"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</row>
    <row r="231" spans="6:16" ht="15.75" customHeight="1" x14ac:dyDescent="0.25"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</row>
    <row r="232" spans="6:16" ht="15.75" customHeight="1" x14ac:dyDescent="0.25"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</row>
    <row r="233" spans="6:16" ht="15.75" customHeight="1" x14ac:dyDescent="0.25"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</row>
    <row r="234" spans="6:16" ht="15.75" customHeight="1" x14ac:dyDescent="0.25"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</row>
    <row r="235" spans="6:16" ht="15.75" customHeight="1" x14ac:dyDescent="0.25"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</row>
    <row r="236" spans="6:16" ht="15.75" customHeight="1" x14ac:dyDescent="0.25"/>
    <row r="237" spans="6:16" ht="15.75" customHeight="1" x14ac:dyDescent="0.25"/>
    <row r="238" spans="6:16" ht="15.75" customHeight="1" x14ac:dyDescent="0.25"/>
    <row r="239" spans="6:16" ht="15.75" customHeight="1" x14ac:dyDescent="0.25"/>
    <row r="240" spans="6:1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28">
    <mergeCell ref="V6:V8"/>
    <mergeCell ref="K7:K8"/>
    <mergeCell ref="M7:M8"/>
    <mergeCell ref="N7:N8"/>
    <mergeCell ref="O7:O8"/>
    <mergeCell ref="P7:P8"/>
    <mergeCell ref="Q7:Q8"/>
    <mergeCell ref="U7:U8"/>
    <mergeCell ref="A2:W2"/>
    <mergeCell ref="A3:W4"/>
    <mergeCell ref="A5:W5"/>
    <mergeCell ref="A6:A8"/>
    <mergeCell ref="B6:B8"/>
    <mergeCell ref="C6:C8"/>
    <mergeCell ref="W6:W8"/>
    <mergeCell ref="E6:E8"/>
    <mergeCell ref="F6:G6"/>
    <mergeCell ref="G7:G8"/>
    <mergeCell ref="H6:I6"/>
    <mergeCell ref="J6:K6"/>
    <mergeCell ref="L6:M6"/>
    <mergeCell ref="N6:Q6"/>
    <mergeCell ref="R6:U6"/>
    <mergeCell ref="D6:D8"/>
    <mergeCell ref="I7:I8"/>
    <mergeCell ref="R7:R8"/>
    <mergeCell ref="S7:S8"/>
    <mergeCell ref="T7:T8"/>
  </mergeCells>
  <pageMargins left="0.59015748031496063" right="0.59015748031496063" top="0.68897637795275579" bottom="0.68897637795275579" header="0" footer="0"/>
  <pageSetup pageOrder="overThenDown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999"/>
  <sheetViews>
    <sheetView workbookViewId="0">
      <selection activeCell="U1" sqref="U1"/>
    </sheetView>
  </sheetViews>
  <sheetFormatPr defaultColWidth="14.42578125" defaultRowHeight="15" customHeight="1" x14ac:dyDescent="0.25"/>
  <cols>
    <col min="1" max="1" width="3.140625" customWidth="1"/>
    <col min="2" max="2" width="20.42578125" customWidth="1"/>
    <col min="3" max="3" width="25" customWidth="1"/>
    <col min="4" max="4" width="6.42578125" customWidth="1"/>
    <col min="5" max="5" width="4.28515625" customWidth="1"/>
    <col min="6" max="7" width="7" hidden="1" customWidth="1"/>
    <col min="8" max="8" width="5.85546875" customWidth="1"/>
    <col min="9" max="9" width="4.140625" customWidth="1"/>
    <col min="10" max="10" width="5.85546875" customWidth="1"/>
    <col min="11" max="11" width="4.140625" customWidth="1"/>
    <col min="12" max="12" width="5.85546875" customWidth="1"/>
    <col min="13" max="13" width="4.140625" customWidth="1"/>
    <col min="14" max="16" width="3.140625" hidden="1" customWidth="1"/>
    <col min="17" max="17" width="8.7109375" customWidth="1"/>
    <col min="18" max="20" width="6.42578125" hidden="1" customWidth="1"/>
    <col min="21" max="21" width="10.85546875" customWidth="1"/>
    <col min="22" max="22" width="3.85546875" customWidth="1"/>
  </cols>
  <sheetData>
    <row r="1" spans="1:22" ht="58.5" customHeight="1" x14ac:dyDescent="0.25"/>
    <row r="2" spans="1:22" ht="15.75" x14ac:dyDescent="0.25">
      <c r="A2" s="187" t="s">
        <v>171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9"/>
    </row>
    <row r="3" spans="1:22" ht="12.75" customHeight="1" x14ac:dyDescent="0.25">
      <c r="A3" s="190" t="s">
        <v>88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2"/>
    </row>
    <row r="4" spans="1:22" ht="15" customHeight="1" x14ac:dyDescent="0.25">
      <c r="A4" s="19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5"/>
    </row>
    <row r="5" spans="1:22" ht="4.5" customHeight="1" x14ac:dyDescent="0.25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8"/>
    </row>
    <row r="6" spans="1:22" ht="12" customHeight="1" x14ac:dyDescent="0.25">
      <c r="A6" s="183" t="s">
        <v>1</v>
      </c>
      <c r="B6" s="183" t="s">
        <v>2</v>
      </c>
      <c r="C6" s="183" t="s">
        <v>3</v>
      </c>
      <c r="D6" s="183" t="s">
        <v>4</v>
      </c>
      <c r="E6" s="183" t="s">
        <v>5</v>
      </c>
      <c r="F6" s="200" t="s">
        <v>6</v>
      </c>
      <c r="G6" s="201"/>
      <c r="H6" s="200" t="s">
        <v>7</v>
      </c>
      <c r="I6" s="201"/>
      <c r="J6" s="200" t="s">
        <v>8</v>
      </c>
      <c r="K6" s="201"/>
      <c r="L6" s="200" t="s">
        <v>9</v>
      </c>
      <c r="M6" s="201"/>
      <c r="N6" s="200" t="s">
        <v>10</v>
      </c>
      <c r="O6" s="202"/>
      <c r="P6" s="202"/>
      <c r="Q6" s="201"/>
      <c r="R6" s="200"/>
      <c r="S6" s="202"/>
      <c r="T6" s="204"/>
      <c r="U6" s="203" t="s">
        <v>12</v>
      </c>
      <c r="V6" s="183" t="s">
        <v>13</v>
      </c>
    </row>
    <row r="7" spans="1:22" ht="11.25" customHeight="1" x14ac:dyDescent="0.25">
      <c r="A7" s="184"/>
      <c r="B7" s="184"/>
      <c r="C7" s="184"/>
      <c r="D7" s="184"/>
      <c r="E7" s="184"/>
      <c r="F7" s="1" t="s">
        <v>14</v>
      </c>
      <c r="G7" s="186" t="s">
        <v>15</v>
      </c>
      <c r="H7" s="2" t="s">
        <v>14</v>
      </c>
      <c r="I7" s="186" t="s">
        <v>15</v>
      </c>
      <c r="J7" s="2" t="s">
        <v>14</v>
      </c>
      <c r="K7" s="186" t="s">
        <v>15</v>
      </c>
      <c r="L7" s="2" t="s">
        <v>14</v>
      </c>
      <c r="M7" s="186" t="s">
        <v>15</v>
      </c>
      <c r="N7" s="186" t="s">
        <v>16</v>
      </c>
      <c r="O7" s="186" t="s">
        <v>17</v>
      </c>
      <c r="P7" s="186" t="s">
        <v>18</v>
      </c>
      <c r="Q7" s="186" t="s">
        <v>36</v>
      </c>
      <c r="R7" s="186" t="s">
        <v>16</v>
      </c>
      <c r="S7" s="186" t="s">
        <v>17</v>
      </c>
      <c r="T7" s="186" t="s">
        <v>18</v>
      </c>
      <c r="U7" s="184"/>
      <c r="V7" s="184"/>
    </row>
    <row r="8" spans="1:22" ht="11.25" customHeight="1" x14ac:dyDescent="0.25">
      <c r="A8" s="185"/>
      <c r="B8" s="199"/>
      <c r="C8" s="185"/>
      <c r="D8" s="185"/>
      <c r="E8" s="185"/>
      <c r="F8" s="3" t="s">
        <v>20</v>
      </c>
      <c r="G8" s="185"/>
      <c r="H8" s="4" t="s">
        <v>21</v>
      </c>
      <c r="I8" s="185"/>
      <c r="J8" s="4" t="s">
        <v>37</v>
      </c>
      <c r="K8" s="185"/>
      <c r="L8" s="4" t="s">
        <v>22</v>
      </c>
      <c r="M8" s="185"/>
      <c r="N8" s="185"/>
      <c r="O8" s="185"/>
      <c r="P8" s="185"/>
      <c r="Q8" s="185"/>
      <c r="R8" s="185"/>
      <c r="S8" s="185"/>
      <c r="T8" s="185"/>
      <c r="U8" s="199"/>
      <c r="V8" s="199"/>
    </row>
    <row r="9" spans="1:22" x14ac:dyDescent="0.25">
      <c r="A9" s="5">
        <v>1</v>
      </c>
      <c r="B9" s="26" t="s">
        <v>89</v>
      </c>
      <c r="C9" s="6" t="s">
        <v>32</v>
      </c>
      <c r="D9" s="7">
        <v>2009</v>
      </c>
      <c r="E9" s="8">
        <f t="shared" ref="E9:E36" ca="1" si="0">IF(D9="","",YEAR(TODAY())-D9)</f>
        <v>16</v>
      </c>
      <c r="F9" s="9"/>
      <c r="G9" s="10">
        <f>IF(F9="",0,IF(E9=9,VLOOKUP(F9,TABELE_K!B$6:H$105,7,FALSE()),IF(E9=10,VLOOKUP(F9,TABELE_K!C$6:H$105,6,FALSE()),IF(E9=11,VLOOKUP(F9,TABELE_K!D$6:H$105,5,FALSE()),IF(E9=12,VLOOKUP(F9,TABELE_K!E$6:H$105,4,FALSE()),IF(E9=13,VLOOKUP(F9,TABELE_K!F$6:H$105,3,FALSE()),IF(E9=14,VLOOKUP(F9,TABELE_K!G$6:H$105,2,FALSE()),0)))))))</f>
        <v>0</v>
      </c>
      <c r="H9" s="11">
        <v>1430</v>
      </c>
      <c r="I9" s="12">
        <f t="shared" ref="I9:I36" si="1">IF(H9="",0,INT(H9/MAX(H$9:H$34)*100))</f>
        <v>100</v>
      </c>
      <c r="J9" s="5">
        <v>1330</v>
      </c>
      <c r="K9" s="10">
        <f t="shared" ref="K9:K35" si="2">IF(J9="",0,INT(J9/MAX(J$9:J$36)*100))</f>
        <v>100</v>
      </c>
      <c r="L9" s="9">
        <v>1.8959999999999999</v>
      </c>
      <c r="M9" s="10">
        <f t="shared" ref="M9:M36" si="3">IF(L9="",0,INT(MIN(L$9:L$36)/L9*100))</f>
        <v>96</v>
      </c>
      <c r="N9" s="5"/>
      <c r="O9" s="5"/>
      <c r="P9" s="5"/>
      <c r="Q9" s="27">
        <v>157.37</v>
      </c>
      <c r="R9" s="5"/>
      <c r="S9" s="5"/>
      <c r="T9" s="5"/>
      <c r="U9" s="14">
        <f t="shared" ref="U9:U36" si="4">I9+K9+M9+Q9</f>
        <v>453.37</v>
      </c>
      <c r="V9" s="15">
        <f t="shared" ref="V9:V36" si="5">IF(U9=0," ",_xlfn.RANK.EQ(U9,U$9:U$22))</f>
        <v>1</v>
      </c>
    </row>
    <row r="10" spans="1:22" x14ac:dyDescent="0.25">
      <c r="A10" s="5">
        <v>2</v>
      </c>
      <c r="B10" s="6" t="s">
        <v>90</v>
      </c>
      <c r="C10" s="6" t="s">
        <v>32</v>
      </c>
      <c r="D10" s="7">
        <v>2009</v>
      </c>
      <c r="E10" s="8">
        <f t="shared" ca="1" si="0"/>
        <v>16</v>
      </c>
      <c r="F10" s="9"/>
      <c r="G10" s="10">
        <f>IF(F10="",0,IF(E10=9,VLOOKUP(F10,TABELE_K!B$6:H$105,7,FALSE()),IF(E10=10,VLOOKUP(F10,TABELE_K!C$6:H$105,6,FALSE()),IF(E10=11,VLOOKUP(F10,TABELE_K!D$6:H$105,5,FALSE()),IF(E10=12,VLOOKUP(F10,TABELE_K!E$6:H$105,4,FALSE()),IF(E10=13,VLOOKUP(F10,TABELE_K!F$6:H$105,3,FALSE()),IF(E10=14,VLOOKUP(F10,TABELE_K!G$6:H$105,2,FALSE()),0)))))))</f>
        <v>0</v>
      </c>
      <c r="H10" s="5">
        <v>1180</v>
      </c>
      <c r="I10" s="12">
        <f t="shared" si="1"/>
        <v>82</v>
      </c>
      <c r="J10" s="5">
        <v>1200</v>
      </c>
      <c r="K10" s="10">
        <f t="shared" si="2"/>
        <v>90</v>
      </c>
      <c r="L10" s="5">
        <v>1.9910000000000001</v>
      </c>
      <c r="M10" s="10">
        <f t="shared" si="3"/>
        <v>91</v>
      </c>
      <c r="N10" s="5"/>
      <c r="O10" s="5"/>
      <c r="P10" s="5"/>
      <c r="Q10" s="27">
        <v>133.04</v>
      </c>
      <c r="R10" s="5"/>
      <c r="S10" s="5"/>
      <c r="T10" s="5"/>
      <c r="U10" s="14">
        <f t="shared" si="4"/>
        <v>396.03999999999996</v>
      </c>
      <c r="V10" s="15">
        <f t="shared" si="5"/>
        <v>2</v>
      </c>
    </row>
    <row r="11" spans="1:22" x14ac:dyDescent="0.25">
      <c r="A11" s="5">
        <v>3</v>
      </c>
      <c r="B11" s="16" t="s">
        <v>91</v>
      </c>
      <c r="C11" s="6" t="s">
        <v>24</v>
      </c>
      <c r="D11" s="7">
        <v>2010</v>
      </c>
      <c r="E11" s="8">
        <f t="shared" ca="1" si="0"/>
        <v>15</v>
      </c>
      <c r="F11" s="9"/>
      <c r="G11" s="10">
        <f>IF(F11="",0,IF(E11=9,VLOOKUP(F11,TABELE_K!B$6:H$105,7,FALSE()),IF(E11=10,VLOOKUP(F11,TABELE_K!C$6:H$105,6,FALSE()),IF(E11=11,VLOOKUP(F11,TABELE_K!D$6:H$105,5,FALSE()),IF(E11=12,VLOOKUP(F11,TABELE_K!E$6:H$105,4,FALSE()),IF(E11=13,VLOOKUP(F11,TABELE_K!F$6:H$105,3,FALSE()),IF(E11=14,VLOOKUP(F11,TABELE_K!G$6:H$105,2,FALSE()),0)))))))</f>
        <v>0</v>
      </c>
      <c r="H11" s="11">
        <v>1260</v>
      </c>
      <c r="I11" s="12">
        <f t="shared" si="1"/>
        <v>88</v>
      </c>
      <c r="J11" s="5">
        <v>1185</v>
      </c>
      <c r="K11" s="10">
        <f t="shared" si="2"/>
        <v>89</v>
      </c>
      <c r="L11" s="9">
        <v>1.865</v>
      </c>
      <c r="M11" s="10">
        <f t="shared" si="3"/>
        <v>97</v>
      </c>
      <c r="N11" s="5"/>
      <c r="O11" s="5"/>
      <c r="P11" s="5"/>
      <c r="Q11" s="27">
        <v>108.4</v>
      </c>
      <c r="R11" s="5"/>
      <c r="S11" s="5"/>
      <c r="T11" s="5"/>
      <c r="U11" s="14">
        <f t="shared" si="4"/>
        <v>382.4</v>
      </c>
      <c r="V11" s="15">
        <f t="shared" si="5"/>
        <v>3</v>
      </c>
    </row>
    <row r="12" spans="1:22" x14ac:dyDescent="0.25">
      <c r="A12" s="5">
        <v>4</v>
      </c>
      <c r="B12" s="6" t="s">
        <v>92</v>
      </c>
      <c r="C12" s="6" t="s">
        <v>34</v>
      </c>
      <c r="D12" s="7">
        <v>2009</v>
      </c>
      <c r="E12" s="8">
        <f t="shared" ca="1" si="0"/>
        <v>16</v>
      </c>
      <c r="F12" s="9"/>
      <c r="G12" s="10">
        <f>IF(F12="",0,IF(E12=9,VLOOKUP(F12,TABELE_K!B$6:H$105,7,FALSE()),IF(E12=10,VLOOKUP(F12,TABELE_K!C$6:H$105,6,FALSE()),IF(E12=11,VLOOKUP(F12,TABELE_K!D$6:H$105,5,FALSE()),IF(E12=12,VLOOKUP(F12,TABELE_K!E$6:H$105,4,FALSE()),IF(E12=13,VLOOKUP(F12,TABELE_K!F$6:H$105,3,FALSE()),IF(E12=14,VLOOKUP(F12,TABELE_K!G$6:H$105,2,FALSE()),0)))))))</f>
        <v>0</v>
      </c>
      <c r="H12" s="11">
        <v>1240</v>
      </c>
      <c r="I12" s="12">
        <f t="shared" si="1"/>
        <v>86</v>
      </c>
      <c r="J12" s="5">
        <v>1065</v>
      </c>
      <c r="K12" s="10">
        <f t="shared" si="2"/>
        <v>80</v>
      </c>
      <c r="L12" s="9">
        <v>2.11</v>
      </c>
      <c r="M12" s="10">
        <f t="shared" si="3"/>
        <v>86</v>
      </c>
      <c r="N12" s="5"/>
      <c r="O12" s="5"/>
      <c r="P12" s="5"/>
      <c r="Q12" s="27">
        <v>90.6</v>
      </c>
      <c r="R12" s="5"/>
      <c r="S12" s="5"/>
      <c r="T12" s="5"/>
      <c r="U12" s="14">
        <f t="shared" si="4"/>
        <v>342.6</v>
      </c>
      <c r="V12" s="15">
        <f t="shared" si="5"/>
        <v>4</v>
      </c>
    </row>
    <row r="13" spans="1:22" x14ac:dyDescent="0.25">
      <c r="A13" s="5">
        <v>5</v>
      </c>
      <c r="B13" s="6" t="s">
        <v>93</v>
      </c>
      <c r="C13" s="6" t="s">
        <v>24</v>
      </c>
      <c r="D13" s="7">
        <v>2009</v>
      </c>
      <c r="E13" s="8">
        <f t="shared" ca="1" si="0"/>
        <v>16</v>
      </c>
      <c r="F13" s="9"/>
      <c r="G13" s="10">
        <f>IF(F13="",0,IF(E13=9,VLOOKUP(F13,TABELE_K!B$6:H$105,7,FALSE()),IF(E13=10,VLOOKUP(F13,TABELE_K!C$6:H$105,6,FALSE()),IF(E13=11,VLOOKUP(F13,TABELE_K!D$6:H$105,5,FALSE()),IF(E13=12,VLOOKUP(F13,TABELE_K!E$6:H$105,4,FALSE()),IF(E13=13,VLOOKUP(F13,TABELE_K!F$6:H$105,3,FALSE()),IF(E13=14,VLOOKUP(F13,TABELE_K!G$6:H$105,2,FALSE()),0)))))))</f>
        <v>0</v>
      </c>
      <c r="H13" s="11">
        <v>890</v>
      </c>
      <c r="I13" s="12">
        <f t="shared" si="1"/>
        <v>62</v>
      </c>
      <c r="J13" s="5">
        <v>1065</v>
      </c>
      <c r="K13" s="10">
        <f t="shared" si="2"/>
        <v>80</v>
      </c>
      <c r="L13" s="9">
        <v>2.1459999999999999</v>
      </c>
      <c r="M13" s="10">
        <f t="shared" si="3"/>
        <v>84</v>
      </c>
      <c r="N13" s="5"/>
      <c r="O13" s="5"/>
      <c r="P13" s="5"/>
      <c r="Q13" s="27">
        <v>116.31</v>
      </c>
      <c r="R13" s="5"/>
      <c r="S13" s="5"/>
      <c r="T13" s="5"/>
      <c r="U13" s="14">
        <f t="shared" si="4"/>
        <v>342.31</v>
      </c>
      <c r="V13" s="15">
        <f t="shared" si="5"/>
        <v>5</v>
      </c>
    </row>
    <row r="14" spans="1:22" x14ac:dyDescent="0.25">
      <c r="A14" s="5">
        <v>6</v>
      </c>
      <c r="B14" s="6" t="s">
        <v>94</v>
      </c>
      <c r="C14" s="6" t="s">
        <v>32</v>
      </c>
      <c r="D14" s="7">
        <v>2009</v>
      </c>
      <c r="E14" s="8">
        <f t="shared" ca="1" si="0"/>
        <v>16</v>
      </c>
      <c r="F14" s="9"/>
      <c r="G14" s="10">
        <f>IF(F14="",0,IF(E14=9,VLOOKUP(F14,TABELE_K!B$6:H$105,7,FALSE()),IF(E14=10,VLOOKUP(F14,TABELE_K!C$6:H$105,6,FALSE()),IF(E14=11,VLOOKUP(F14,TABELE_K!D$6:H$105,5,FALSE()),IF(E14=12,VLOOKUP(F14,TABELE_K!E$6:H$105,4,FALSE()),IF(E14=13,VLOOKUP(F14,TABELE_K!F$6:H$105,3,FALSE()),IF(E14=14,VLOOKUP(F14,TABELE_K!G$6:H$105,2,FALSE()),0)))))))</f>
        <v>0</v>
      </c>
      <c r="H14" s="11">
        <v>1060</v>
      </c>
      <c r="I14" s="12">
        <f t="shared" si="1"/>
        <v>74</v>
      </c>
      <c r="J14" s="5">
        <v>1005</v>
      </c>
      <c r="K14" s="10">
        <f t="shared" si="2"/>
        <v>75</v>
      </c>
      <c r="L14" s="9">
        <v>2.0270000000000001</v>
      </c>
      <c r="M14" s="10">
        <f t="shared" si="3"/>
        <v>89</v>
      </c>
      <c r="N14" s="5"/>
      <c r="O14" s="5"/>
      <c r="P14" s="5"/>
      <c r="Q14" s="27">
        <v>102.07</v>
      </c>
      <c r="R14" s="5"/>
      <c r="S14" s="5"/>
      <c r="T14" s="5"/>
      <c r="U14" s="14">
        <f t="shared" si="4"/>
        <v>340.07</v>
      </c>
      <c r="V14" s="15">
        <f t="shared" si="5"/>
        <v>6</v>
      </c>
    </row>
    <row r="15" spans="1:22" x14ac:dyDescent="0.25">
      <c r="A15" s="5">
        <v>7</v>
      </c>
      <c r="B15" s="29" t="s">
        <v>95</v>
      </c>
      <c r="C15" s="6" t="s">
        <v>32</v>
      </c>
      <c r="D15" s="7">
        <v>2009</v>
      </c>
      <c r="E15" s="8">
        <f t="shared" ca="1" si="0"/>
        <v>16</v>
      </c>
      <c r="F15" s="9"/>
      <c r="G15" s="10">
        <f>IF(F15="",0,IF(E15=9,VLOOKUP(F15,TABELE_K!B$6:H$105,7,FALSE()),IF(E15=10,VLOOKUP(F15,TABELE_K!C$6:H$105,6,FALSE()),IF(E15=11,VLOOKUP(F15,TABELE_K!D$6:H$105,5,FALSE()),IF(E15=12,VLOOKUP(F15,TABELE_K!E$6:H$105,4,FALSE()),IF(E15=13,VLOOKUP(F15,TABELE_K!F$6:H$105,3,FALSE()),IF(E15=14,VLOOKUP(F15,TABELE_K!G$6:H$105,2,FALSE()),0)))))))</f>
        <v>0</v>
      </c>
      <c r="H15" s="11">
        <v>910</v>
      </c>
      <c r="I15" s="12">
        <f t="shared" si="1"/>
        <v>63</v>
      </c>
      <c r="J15" s="5">
        <v>1115</v>
      </c>
      <c r="K15" s="10">
        <f t="shared" si="2"/>
        <v>83</v>
      </c>
      <c r="L15" s="9">
        <v>1.9950000000000001</v>
      </c>
      <c r="M15" s="10">
        <f t="shared" si="3"/>
        <v>91</v>
      </c>
      <c r="N15" s="5"/>
      <c r="O15" s="5"/>
      <c r="P15" s="5"/>
      <c r="Q15" s="27">
        <v>77.819999999999993</v>
      </c>
      <c r="R15" s="5"/>
      <c r="S15" s="5"/>
      <c r="T15" s="5"/>
      <c r="U15" s="14">
        <f t="shared" si="4"/>
        <v>314.82</v>
      </c>
      <c r="V15" s="15">
        <f t="shared" si="5"/>
        <v>7</v>
      </c>
    </row>
    <row r="16" spans="1:22" x14ac:dyDescent="0.25">
      <c r="A16" s="5">
        <v>8</v>
      </c>
      <c r="B16" s="6" t="s">
        <v>96</v>
      </c>
      <c r="C16" s="6" t="s">
        <v>34</v>
      </c>
      <c r="D16" s="7">
        <v>2012</v>
      </c>
      <c r="E16" s="8">
        <f t="shared" ca="1" si="0"/>
        <v>13</v>
      </c>
      <c r="F16" s="9"/>
      <c r="G16" s="10">
        <f>IF(F16="",0,IF(E16=9,VLOOKUP(F16,TABELE_K!B$6:H$105,7,FALSE()),IF(E16=10,VLOOKUP(F16,TABELE_K!C$6:H$105,6,FALSE()),IF(E16=11,VLOOKUP(F16,TABELE_K!D$6:H$105,5,FALSE()),IF(E16=12,VLOOKUP(F16,TABELE_K!E$6:H$105,4,FALSE()),IF(E16=13,VLOOKUP(F16,TABELE_K!F$6:H$105,3,FALSE()),IF(E16=14,VLOOKUP(F16,TABELE_K!G$6:H$105,2,FALSE()),0)))))))</f>
        <v>0</v>
      </c>
      <c r="H16" s="11">
        <v>870</v>
      </c>
      <c r="I16" s="12">
        <f t="shared" si="1"/>
        <v>60</v>
      </c>
      <c r="J16" s="5">
        <v>1085</v>
      </c>
      <c r="K16" s="10">
        <f t="shared" si="2"/>
        <v>81</v>
      </c>
      <c r="L16" s="32">
        <v>1.8220000000000001</v>
      </c>
      <c r="M16" s="10">
        <f t="shared" si="3"/>
        <v>100</v>
      </c>
      <c r="N16" s="5"/>
      <c r="O16" s="5"/>
      <c r="P16" s="19"/>
      <c r="Q16" s="27">
        <v>43.49</v>
      </c>
      <c r="R16" s="5"/>
      <c r="S16" s="5"/>
      <c r="T16" s="19"/>
      <c r="U16" s="14">
        <f t="shared" si="4"/>
        <v>284.49</v>
      </c>
      <c r="V16" s="15">
        <f t="shared" si="5"/>
        <v>8</v>
      </c>
    </row>
    <row r="17" spans="1:22" x14ac:dyDescent="0.25">
      <c r="A17" s="5">
        <v>9</v>
      </c>
      <c r="B17" s="6" t="s">
        <v>97</v>
      </c>
      <c r="C17" s="6" t="s">
        <v>34</v>
      </c>
      <c r="D17" s="7">
        <v>2012</v>
      </c>
      <c r="E17" s="8">
        <f t="shared" ca="1" si="0"/>
        <v>13</v>
      </c>
      <c r="F17" s="9"/>
      <c r="G17" s="10">
        <f>IF(F17="",0,IF(E17=9,VLOOKUP(F17,TABELE_K!B$6:H$105,7,FALSE()),IF(E17=10,VLOOKUP(F17,TABELE_K!C$6:H$105,6,FALSE()),IF(E17=11,VLOOKUP(F17,TABELE_K!D$6:H$105,5,FALSE()),IF(E17=12,VLOOKUP(F17,TABELE_K!E$6:H$105,4,FALSE()),IF(E17=13,VLOOKUP(F17,TABELE_K!F$6:H$105,3,FALSE()),IF(E17=14,VLOOKUP(F17,TABELE_K!G$6:H$105,2,FALSE()),0)))))))</f>
        <v>0</v>
      </c>
      <c r="H17" s="28">
        <v>620</v>
      </c>
      <c r="I17" s="12">
        <f t="shared" si="1"/>
        <v>43</v>
      </c>
      <c r="J17" s="45">
        <v>925</v>
      </c>
      <c r="K17" s="10">
        <f t="shared" si="2"/>
        <v>69</v>
      </c>
      <c r="L17" s="45">
        <v>2.2069999999999999</v>
      </c>
      <c r="M17" s="10">
        <f t="shared" si="3"/>
        <v>82</v>
      </c>
      <c r="N17" s="21"/>
      <c r="O17" s="21"/>
      <c r="P17" s="46"/>
      <c r="Q17" s="27">
        <v>42</v>
      </c>
      <c r="R17" s="21"/>
      <c r="S17" s="21"/>
      <c r="T17" s="46"/>
      <c r="U17" s="14">
        <f t="shared" si="4"/>
        <v>236</v>
      </c>
      <c r="V17" s="15">
        <f t="shared" si="5"/>
        <v>9</v>
      </c>
    </row>
    <row r="18" spans="1:22" x14ac:dyDescent="0.25">
      <c r="A18" s="5">
        <v>10</v>
      </c>
      <c r="B18" s="6" t="s">
        <v>98</v>
      </c>
      <c r="C18" s="29" t="s">
        <v>24</v>
      </c>
      <c r="D18" s="5">
        <v>2012</v>
      </c>
      <c r="E18" s="8">
        <f t="shared" ca="1" si="0"/>
        <v>13</v>
      </c>
      <c r="F18" s="9"/>
      <c r="G18" s="10">
        <f>IF(F18="",0,IF(E18=9,VLOOKUP(F18,TABELE_K!B$6:H$105,7,FALSE()),IF(E18=10,VLOOKUP(F18,TABELE_K!C$6:H$105,6,FALSE()),IF(E18=11,VLOOKUP(F18,TABELE_K!D$6:H$105,5,FALSE()),IF(E18=12,VLOOKUP(F18,TABELE_K!E$6:H$105,4,FALSE()),IF(E18=13,VLOOKUP(F18,TABELE_K!F$6:H$105,3,FALSE()),IF(E18=14,VLOOKUP(F18,TABELE_K!G$6:H$105,2,FALSE()),0)))))))</f>
        <v>0</v>
      </c>
      <c r="H18" s="11">
        <v>530</v>
      </c>
      <c r="I18" s="12">
        <f t="shared" si="1"/>
        <v>37</v>
      </c>
      <c r="J18" s="5">
        <v>800</v>
      </c>
      <c r="K18" s="10">
        <f t="shared" si="2"/>
        <v>60</v>
      </c>
      <c r="L18" s="9">
        <v>2.3740000000000001</v>
      </c>
      <c r="M18" s="10">
        <f t="shared" si="3"/>
        <v>76</v>
      </c>
      <c r="N18" s="5"/>
      <c r="O18" s="5"/>
      <c r="P18" s="5"/>
      <c r="Q18" s="30">
        <v>48.92</v>
      </c>
      <c r="R18" s="5"/>
      <c r="S18" s="5"/>
      <c r="T18" s="5"/>
      <c r="U18" s="14">
        <f t="shared" si="4"/>
        <v>221.92000000000002</v>
      </c>
      <c r="V18" s="15">
        <f t="shared" si="5"/>
        <v>10</v>
      </c>
    </row>
    <row r="19" spans="1:22" hidden="1" x14ac:dyDescent="0.25">
      <c r="A19" s="5">
        <v>13</v>
      </c>
      <c r="B19" s="6"/>
      <c r="C19" s="6"/>
      <c r="D19" s="7"/>
      <c r="E19" s="8" t="str">
        <f t="shared" ca="1" si="0"/>
        <v/>
      </c>
      <c r="F19" s="9"/>
      <c r="G19" s="10">
        <f>IF(F19="",0,IF(E19=9,VLOOKUP(F19,TABELE_K!B$6:H$105,7,FALSE()),IF(E19=10,VLOOKUP(F19,TABELE_K!C$6:H$105,6,FALSE()),IF(E19=11,VLOOKUP(F19,TABELE_K!D$6:H$105,5,FALSE()),IF(E19=12,VLOOKUP(F19,TABELE_K!E$6:H$105,4,FALSE()),IF(E19=13,VLOOKUP(F19,TABELE_K!F$6:H$105,3,FALSE()),IF(E19=14,VLOOKUP(F19,TABELE_K!G$6:H$105,2,FALSE()),0)))))))</f>
        <v>0</v>
      </c>
      <c r="H19" s="22"/>
      <c r="I19" s="12">
        <f t="shared" si="1"/>
        <v>0</v>
      </c>
      <c r="J19" s="23"/>
      <c r="K19" s="10">
        <f t="shared" si="2"/>
        <v>0</v>
      </c>
      <c r="L19" s="23"/>
      <c r="M19" s="10">
        <f t="shared" si="3"/>
        <v>0</v>
      </c>
      <c r="N19" s="5"/>
      <c r="O19" s="5"/>
      <c r="P19" s="9"/>
      <c r="Q19" s="10"/>
      <c r="R19" s="5"/>
      <c r="S19" s="5"/>
      <c r="T19" s="9"/>
      <c r="U19" s="14">
        <f t="shared" si="4"/>
        <v>0</v>
      </c>
      <c r="V19" s="15" t="str">
        <f t="shared" si="5"/>
        <v xml:space="preserve"> </v>
      </c>
    </row>
    <row r="20" spans="1:22" ht="15.75" hidden="1" customHeight="1" x14ac:dyDescent="0.25">
      <c r="A20" s="5">
        <v>14</v>
      </c>
      <c r="B20" s="6"/>
      <c r="C20" s="6"/>
      <c r="D20" s="7"/>
      <c r="E20" s="8" t="str">
        <f t="shared" ca="1" si="0"/>
        <v/>
      </c>
      <c r="F20" s="9"/>
      <c r="G20" s="10">
        <f>IF(F20="",0,IF(E20=9,VLOOKUP(F20,TABELE_K!B$6:H$105,7,FALSE()),IF(E20=10,VLOOKUP(F20,TABELE_K!C$6:H$105,6,FALSE()),IF(E20=11,VLOOKUP(F20,TABELE_K!D$6:H$105,5,FALSE()),IF(E20=12,VLOOKUP(F20,TABELE_K!E$6:H$105,4,FALSE()),IF(E20=13,VLOOKUP(F20,TABELE_K!F$6:H$105,3,FALSE()),IF(E20=14,VLOOKUP(F20,TABELE_K!G$6:H$105,2,FALSE()),0)))))))</f>
        <v>0</v>
      </c>
      <c r="H20" s="22"/>
      <c r="I20" s="12">
        <f t="shared" si="1"/>
        <v>0</v>
      </c>
      <c r="J20" s="5"/>
      <c r="K20" s="10">
        <f t="shared" si="2"/>
        <v>0</v>
      </c>
      <c r="L20" s="5"/>
      <c r="M20" s="10">
        <f t="shared" si="3"/>
        <v>0</v>
      </c>
      <c r="N20" s="5"/>
      <c r="O20" s="5"/>
      <c r="P20" s="5"/>
      <c r="Q20" s="10"/>
      <c r="R20" s="5"/>
      <c r="S20" s="5"/>
      <c r="T20" s="5"/>
      <c r="U20" s="14">
        <f t="shared" si="4"/>
        <v>0</v>
      </c>
      <c r="V20" s="15" t="str">
        <f t="shared" si="5"/>
        <v xml:space="preserve"> </v>
      </c>
    </row>
    <row r="21" spans="1:22" ht="15.75" hidden="1" customHeight="1" x14ac:dyDescent="0.25">
      <c r="A21" s="5">
        <v>15</v>
      </c>
      <c r="B21" s="6"/>
      <c r="C21" s="6"/>
      <c r="D21" s="7"/>
      <c r="E21" s="8" t="str">
        <f t="shared" ca="1" si="0"/>
        <v/>
      </c>
      <c r="F21" s="9"/>
      <c r="G21" s="10">
        <f>IF(F21="",0,IF(E21=9,VLOOKUP(F21,TABELE_K!B$6:H$105,7,FALSE()),IF(E21=10,VLOOKUP(F21,TABELE_K!C$6:H$105,6,FALSE()),IF(E21=11,VLOOKUP(F21,TABELE_K!D$6:H$105,5,FALSE()),IF(E21=12,VLOOKUP(F21,TABELE_K!E$6:H$105,4,FALSE()),IF(E21=13,VLOOKUP(F21,TABELE_K!F$6:H$105,3,FALSE()),IF(E21=14,VLOOKUP(F21,TABELE_K!G$6:H$105,2,FALSE()),0)))))))</f>
        <v>0</v>
      </c>
      <c r="H21" s="22"/>
      <c r="I21" s="12">
        <f t="shared" si="1"/>
        <v>0</v>
      </c>
      <c r="J21" s="5"/>
      <c r="K21" s="10">
        <f t="shared" si="2"/>
        <v>0</v>
      </c>
      <c r="L21" s="5"/>
      <c r="M21" s="10">
        <f t="shared" si="3"/>
        <v>0</v>
      </c>
      <c r="N21" s="5"/>
      <c r="O21" s="5"/>
      <c r="P21" s="5"/>
      <c r="Q21" s="10">
        <f t="shared" ref="Q21:Q36" si="6">SUM(N21:P21)</f>
        <v>0</v>
      </c>
      <c r="R21" s="5"/>
      <c r="S21" s="5"/>
      <c r="T21" s="5"/>
      <c r="U21" s="14">
        <f t="shared" si="4"/>
        <v>0</v>
      </c>
      <c r="V21" s="15" t="str">
        <f t="shared" si="5"/>
        <v xml:space="preserve"> </v>
      </c>
    </row>
    <row r="22" spans="1:22" ht="15.75" hidden="1" customHeight="1" x14ac:dyDescent="0.25">
      <c r="A22" s="5">
        <v>16</v>
      </c>
      <c r="B22" s="6"/>
      <c r="C22" s="6"/>
      <c r="D22" s="7"/>
      <c r="E22" s="8" t="str">
        <f t="shared" ca="1" si="0"/>
        <v/>
      </c>
      <c r="F22" s="7"/>
      <c r="G22" s="7"/>
      <c r="H22" s="7"/>
      <c r="I22" s="12">
        <f t="shared" si="1"/>
        <v>0</v>
      </c>
      <c r="J22" s="7"/>
      <c r="K22" s="10">
        <f t="shared" si="2"/>
        <v>0</v>
      </c>
      <c r="L22" s="7"/>
      <c r="M22" s="10">
        <f t="shared" si="3"/>
        <v>0</v>
      </c>
      <c r="N22" s="7"/>
      <c r="O22" s="7"/>
      <c r="P22" s="7"/>
      <c r="Q22" s="24">
        <f t="shared" si="6"/>
        <v>0</v>
      </c>
      <c r="R22" s="7"/>
      <c r="S22" s="7"/>
      <c r="T22" s="7"/>
      <c r="U22" s="14">
        <f t="shared" si="4"/>
        <v>0</v>
      </c>
      <c r="V22" s="15" t="str">
        <f t="shared" si="5"/>
        <v xml:space="preserve"> </v>
      </c>
    </row>
    <row r="23" spans="1:22" ht="15.75" hidden="1" customHeight="1" x14ac:dyDescent="0.25">
      <c r="A23" s="5">
        <v>17</v>
      </c>
      <c r="B23" s="6"/>
      <c r="C23" s="6"/>
      <c r="D23" s="7"/>
      <c r="E23" s="8" t="str">
        <f t="shared" ca="1" si="0"/>
        <v/>
      </c>
      <c r="F23" s="7"/>
      <c r="G23" s="7"/>
      <c r="H23" s="7"/>
      <c r="I23" s="12">
        <f t="shared" si="1"/>
        <v>0</v>
      </c>
      <c r="J23" s="7"/>
      <c r="K23" s="10">
        <f t="shared" si="2"/>
        <v>0</v>
      </c>
      <c r="L23" s="7"/>
      <c r="M23" s="10">
        <f t="shared" si="3"/>
        <v>0</v>
      </c>
      <c r="N23" s="7"/>
      <c r="O23" s="7"/>
      <c r="P23" s="7"/>
      <c r="Q23" s="24">
        <f t="shared" si="6"/>
        <v>0</v>
      </c>
      <c r="R23" s="7"/>
      <c r="S23" s="7"/>
      <c r="T23" s="7"/>
      <c r="U23" s="14">
        <f t="shared" si="4"/>
        <v>0</v>
      </c>
      <c r="V23" s="15" t="str">
        <f t="shared" si="5"/>
        <v xml:space="preserve"> </v>
      </c>
    </row>
    <row r="24" spans="1:22" ht="15.75" hidden="1" customHeight="1" x14ac:dyDescent="0.25">
      <c r="A24" s="5">
        <v>18</v>
      </c>
      <c r="B24" s="6"/>
      <c r="C24" s="6"/>
      <c r="D24" s="7"/>
      <c r="E24" s="8" t="str">
        <f t="shared" ca="1" si="0"/>
        <v/>
      </c>
      <c r="F24" s="7"/>
      <c r="G24" s="7"/>
      <c r="H24" s="7"/>
      <c r="I24" s="12">
        <f t="shared" si="1"/>
        <v>0</v>
      </c>
      <c r="J24" s="7"/>
      <c r="K24" s="10">
        <f t="shared" si="2"/>
        <v>0</v>
      </c>
      <c r="L24" s="7"/>
      <c r="M24" s="10">
        <f t="shared" si="3"/>
        <v>0</v>
      </c>
      <c r="N24" s="7"/>
      <c r="O24" s="7"/>
      <c r="P24" s="7"/>
      <c r="Q24" s="24">
        <f t="shared" si="6"/>
        <v>0</v>
      </c>
      <c r="R24" s="7"/>
      <c r="S24" s="7"/>
      <c r="T24" s="7"/>
      <c r="U24" s="14">
        <f t="shared" si="4"/>
        <v>0</v>
      </c>
      <c r="V24" s="15" t="str">
        <f t="shared" si="5"/>
        <v xml:space="preserve"> </v>
      </c>
    </row>
    <row r="25" spans="1:22" ht="15.75" hidden="1" customHeight="1" x14ac:dyDescent="0.25">
      <c r="A25" s="5">
        <v>19</v>
      </c>
      <c r="B25" s="6"/>
      <c r="C25" s="6"/>
      <c r="D25" s="7"/>
      <c r="E25" s="8" t="str">
        <f t="shared" ca="1" si="0"/>
        <v/>
      </c>
      <c r="F25" s="7"/>
      <c r="G25" s="7"/>
      <c r="H25" s="7"/>
      <c r="I25" s="12">
        <f t="shared" si="1"/>
        <v>0</v>
      </c>
      <c r="J25" s="7"/>
      <c r="K25" s="10">
        <f t="shared" si="2"/>
        <v>0</v>
      </c>
      <c r="L25" s="7"/>
      <c r="M25" s="10">
        <f t="shared" si="3"/>
        <v>0</v>
      </c>
      <c r="N25" s="7"/>
      <c r="O25" s="7"/>
      <c r="P25" s="7"/>
      <c r="Q25" s="24">
        <f t="shared" si="6"/>
        <v>0</v>
      </c>
      <c r="R25" s="7"/>
      <c r="S25" s="7"/>
      <c r="T25" s="7"/>
      <c r="U25" s="14">
        <f t="shared" si="4"/>
        <v>0</v>
      </c>
      <c r="V25" s="15" t="str">
        <f t="shared" si="5"/>
        <v xml:space="preserve"> </v>
      </c>
    </row>
    <row r="26" spans="1:22" ht="15.75" hidden="1" customHeight="1" x14ac:dyDescent="0.25">
      <c r="A26" s="5">
        <v>20</v>
      </c>
      <c r="B26" s="6"/>
      <c r="C26" s="6"/>
      <c r="D26" s="7"/>
      <c r="E26" s="8" t="str">
        <f t="shared" ca="1" si="0"/>
        <v/>
      </c>
      <c r="F26" s="7"/>
      <c r="G26" s="7"/>
      <c r="H26" s="7"/>
      <c r="I26" s="12">
        <f t="shared" si="1"/>
        <v>0</v>
      </c>
      <c r="J26" s="7"/>
      <c r="K26" s="10">
        <f t="shared" si="2"/>
        <v>0</v>
      </c>
      <c r="L26" s="7"/>
      <c r="M26" s="10">
        <f t="shared" si="3"/>
        <v>0</v>
      </c>
      <c r="N26" s="7"/>
      <c r="O26" s="7"/>
      <c r="P26" s="7"/>
      <c r="Q26" s="24">
        <f t="shared" si="6"/>
        <v>0</v>
      </c>
      <c r="R26" s="7"/>
      <c r="S26" s="7"/>
      <c r="T26" s="7"/>
      <c r="U26" s="14">
        <f t="shared" si="4"/>
        <v>0</v>
      </c>
      <c r="V26" s="15" t="str">
        <f t="shared" si="5"/>
        <v xml:space="preserve"> </v>
      </c>
    </row>
    <row r="27" spans="1:22" ht="15.75" hidden="1" customHeight="1" x14ac:dyDescent="0.25">
      <c r="A27" s="5">
        <v>21</v>
      </c>
      <c r="B27" s="6"/>
      <c r="C27" s="6"/>
      <c r="D27" s="7"/>
      <c r="E27" s="8" t="str">
        <f t="shared" ca="1" si="0"/>
        <v/>
      </c>
      <c r="F27" s="7"/>
      <c r="G27" s="7"/>
      <c r="H27" s="7"/>
      <c r="I27" s="12">
        <f t="shared" si="1"/>
        <v>0</v>
      </c>
      <c r="J27" s="7"/>
      <c r="K27" s="10">
        <f t="shared" si="2"/>
        <v>0</v>
      </c>
      <c r="L27" s="7"/>
      <c r="M27" s="10">
        <f t="shared" si="3"/>
        <v>0</v>
      </c>
      <c r="N27" s="7"/>
      <c r="O27" s="7"/>
      <c r="P27" s="7"/>
      <c r="Q27" s="24">
        <f t="shared" si="6"/>
        <v>0</v>
      </c>
      <c r="R27" s="7"/>
      <c r="S27" s="7"/>
      <c r="T27" s="7"/>
      <c r="U27" s="14">
        <f t="shared" si="4"/>
        <v>0</v>
      </c>
      <c r="V27" s="15" t="str">
        <f t="shared" si="5"/>
        <v xml:space="preserve"> </v>
      </c>
    </row>
    <row r="28" spans="1:22" ht="15.75" hidden="1" customHeight="1" x14ac:dyDescent="0.25">
      <c r="A28" s="5">
        <v>22</v>
      </c>
      <c r="B28" s="6"/>
      <c r="C28" s="6"/>
      <c r="D28" s="7"/>
      <c r="E28" s="8" t="str">
        <f t="shared" ca="1" si="0"/>
        <v/>
      </c>
      <c r="F28" s="7"/>
      <c r="G28" s="7"/>
      <c r="H28" s="7"/>
      <c r="I28" s="12">
        <f t="shared" si="1"/>
        <v>0</v>
      </c>
      <c r="J28" s="7"/>
      <c r="K28" s="10">
        <f t="shared" si="2"/>
        <v>0</v>
      </c>
      <c r="L28" s="7"/>
      <c r="M28" s="10">
        <f t="shared" si="3"/>
        <v>0</v>
      </c>
      <c r="N28" s="7"/>
      <c r="O28" s="7"/>
      <c r="P28" s="7"/>
      <c r="Q28" s="24">
        <f t="shared" si="6"/>
        <v>0</v>
      </c>
      <c r="R28" s="7"/>
      <c r="S28" s="7"/>
      <c r="T28" s="7"/>
      <c r="U28" s="14">
        <f t="shared" si="4"/>
        <v>0</v>
      </c>
      <c r="V28" s="15" t="str">
        <f t="shared" si="5"/>
        <v xml:space="preserve"> </v>
      </c>
    </row>
    <row r="29" spans="1:22" ht="15.75" hidden="1" customHeight="1" x14ac:dyDescent="0.25">
      <c r="A29" s="5">
        <v>23</v>
      </c>
      <c r="B29" s="6"/>
      <c r="C29" s="6"/>
      <c r="D29" s="7"/>
      <c r="E29" s="8" t="str">
        <f t="shared" ca="1" si="0"/>
        <v/>
      </c>
      <c r="F29" s="7"/>
      <c r="G29" s="7"/>
      <c r="H29" s="7"/>
      <c r="I29" s="12">
        <f t="shared" si="1"/>
        <v>0</v>
      </c>
      <c r="J29" s="7"/>
      <c r="K29" s="10">
        <f t="shared" si="2"/>
        <v>0</v>
      </c>
      <c r="L29" s="7"/>
      <c r="M29" s="10">
        <f t="shared" si="3"/>
        <v>0</v>
      </c>
      <c r="N29" s="7"/>
      <c r="O29" s="7"/>
      <c r="P29" s="7"/>
      <c r="Q29" s="24">
        <f t="shared" si="6"/>
        <v>0</v>
      </c>
      <c r="R29" s="7"/>
      <c r="S29" s="7"/>
      <c r="T29" s="7"/>
      <c r="U29" s="14">
        <f t="shared" si="4"/>
        <v>0</v>
      </c>
      <c r="V29" s="15" t="str">
        <f t="shared" si="5"/>
        <v xml:space="preserve"> </v>
      </c>
    </row>
    <row r="30" spans="1:22" ht="15.75" hidden="1" customHeight="1" x14ac:dyDescent="0.25">
      <c r="A30" s="5">
        <v>24</v>
      </c>
      <c r="B30" s="6"/>
      <c r="C30" s="6"/>
      <c r="D30" s="7"/>
      <c r="E30" s="8" t="str">
        <f t="shared" ca="1" si="0"/>
        <v/>
      </c>
      <c r="F30" s="7"/>
      <c r="G30" s="7"/>
      <c r="H30" s="7"/>
      <c r="I30" s="12">
        <f t="shared" si="1"/>
        <v>0</v>
      </c>
      <c r="J30" s="7"/>
      <c r="K30" s="10">
        <f t="shared" si="2"/>
        <v>0</v>
      </c>
      <c r="L30" s="7"/>
      <c r="M30" s="10">
        <f t="shared" si="3"/>
        <v>0</v>
      </c>
      <c r="N30" s="7"/>
      <c r="O30" s="7"/>
      <c r="P30" s="7"/>
      <c r="Q30" s="24">
        <f t="shared" si="6"/>
        <v>0</v>
      </c>
      <c r="R30" s="7"/>
      <c r="S30" s="7"/>
      <c r="T30" s="7"/>
      <c r="U30" s="14">
        <f t="shared" si="4"/>
        <v>0</v>
      </c>
      <c r="V30" s="15" t="str">
        <f t="shared" si="5"/>
        <v xml:space="preserve"> </v>
      </c>
    </row>
    <row r="31" spans="1:22" ht="15.75" hidden="1" customHeight="1" x14ac:dyDescent="0.25">
      <c r="A31" s="5">
        <v>25</v>
      </c>
      <c r="B31" s="6"/>
      <c r="C31" s="6"/>
      <c r="D31" s="7"/>
      <c r="E31" s="8" t="str">
        <f t="shared" ca="1" si="0"/>
        <v/>
      </c>
      <c r="F31" s="7"/>
      <c r="G31" s="7"/>
      <c r="H31" s="7"/>
      <c r="I31" s="12">
        <f t="shared" si="1"/>
        <v>0</v>
      </c>
      <c r="J31" s="7"/>
      <c r="K31" s="10">
        <f t="shared" si="2"/>
        <v>0</v>
      </c>
      <c r="L31" s="7"/>
      <c r="M31" s="10">
        <f t="shared" si="3"/>
        <v>0</v>
      </c>
      <c r="N31" s="7"/>
      <c r="O31" s="7"/>
      <c r="P31" s="7"/>
      <c r="Q31" s="24">
        <f t="shared" si="6"/>
        <v>0</v>
      </c>
      <c r="R31" s="7"/>
      <c r="S31" s="7"/>
      <c r="T31" s="7"/>
      <c r="U31" s="14">
        <f t="shared" si="4"/>
        <v>0</v>
      </c>
      <c r="V31" s="15" t="str">
        <f t="shared" si="5"/>
        <v xml:space="preserve"> </v>
      </c>
    </row>
    <row r="32" spans="1:22" ht="15.75" hidden="1" customHeight="1" x14ac:dyDescent="0.25">
      <c r="A32" s="5">
        <v>26</v>
      </c>
      <c r="B32" s="6"/>
      <c r="C32" s="6"/>
      <c r="D32" s="7"/>
      <c r="E32" s="8" t="str">
        <f t="shared" ca="1" si="0"/>
        <v/>
      </c>
      <c r="F32" s="7"/>
      <c r="G32" s="7"/>
      <c r="H32" s="7"/>
      <c r="I32" s="12">
        <f t="shared" si="1"/>
        <v>0</v>
      </c>
      <c r="J32" s="7"/>
      <c r="K32" s="10">
        <f t="shared" si="2"/>
        <v>0</v>
      </c>
      <c r="L32" s="7"/>
      <c r="M32" s="10">
        <f t="shared" si="3"/>
        <v>0</v>
      </c>
      <c r="N32" s="7"/>
      <c r="O32" s="7"/>
      <c r="P32" s="7"/>
      <c r="Q32" s="24">
        <f t="shared" si="6"/>
        <v>0</v>
      </c>
      <c r="R32" s="7"/>
      <c r="S32" s="7"/>
      <c r="T32" s="7"/>
      <c r="U32" s="14">
        <f t="shared" si="4"/>
        <v>0</v>
      </c>
      <c r="V32" s="15" t="str">
        <f t="shared" si="5"/>
        <v xml:space="preserve"> </v>
      </c>
    </row>
    <row r="33" spans="1:22" ht="15.75" hidden="1" customHeight="1" x14ac:dyDescent="0.25">
      <c r="A33" s="5">
        <v>27</v>
      </c>
      <c r="B33" s="6"/>
      <c r="C33" s="6"/>
      <c r="D33" s="7"/>
      <c r="E33" s="8" t="str">
        <f t="shared" ca="1" si="0"/>
        <v/>
      </c>
      <c r="F33" s="7"/>
      <c r="G33" s="7"/>
      <c r="H33" s="7"/>
      <c r="I33" s="12">
        <f t="shared" si="1"/>
        <v>0</v>
      </c>
      <c r="J33" s="7"/>
      <c r="K33" s="10">
        <f t="shared" si="2"/>
        <v>0</v>
      </c>
      <c r="L33" s="7"/>
      <c r="M33" s="10">
        <f t="shared" si="3"/>
        <v>0</v>
      </c>
      <c r="N33" s="7"/>
      <c r="O33" s="7"/>
      <c r="P33" s="7"/>
      <c r="Q33" s="24">
        <f t="shared" si="6"/>
        <v>0</v>
      </c>
      <c r="R33" s="7"/>
      <c r="S33" s="7"/>
      <c r="T33" s="7"/>
      <c r="U33" s="14">
        <f t="shared" si="4"/>
        <v>0</v>
      </c>
      <c r="V33" s="15" t="str">
        <f t="shared" si="5"/>
        <v xml:space="preserve"> </v>
      </c>
    </row>
    <row r="34" spans="1:22" ht="15.75" hidden="1" customHeight="1" x14ac:dyDescent="0.25">
      <c r="A34" s="5">
        <v>28</v>
      </c>
      <c r="B34" s="6"/>
      <c r="C34" s="6"/>
      <c r="D34" s="7"/>
      <c r="E34" s="8" t="str">
        <f t="shared" ca="1" si="0"/>
        <v/>
      </c>
      <c r="F34" s="7"/>
      <c r="G34" s="7"/>
      <c r="H34" s="7"/>
      <c r="I34" s="12">
        <f t="shared" si="1"/>
        <v>0</v>
      </c>
      <c r="J34" s="7"/>
      <c r="K34" s="10">
        <f t="shared" si="2"/>
        <v>0</v>
      </c>
      <c r="L34" s="7"/>
      <c r="M34" s="10">
        <f t="shared" si="3"/>
        <v>0</v>
      </c>
      <c r="N34" s="7"/>
      <c r="O34" s="7"/>
      <c r="P34" s="7"/>
      <c r="Q34" s="24">
        <f t="shared" si="6"/>
        <v>0</v>
      </c>
      <c r="R34" s="7"/>
      <c r="S34" s="7"/>
      <c r="T34" s="7"/>
      <c r="U34" s="14">
        <f t="shared" si="4"/>
        <v>0</v>
      </c>
      <c r="V34" s="15" t="str">
        <f t="shared" si="5"/>
        <v xml:space="preserve"> </v>
      </c>
    </row>
    <row r="35" spans="1:22" ht="15.75" hidden="1" customHeight="1" x14ac:dyDescent="0.25">
      <c r="A35" s="5">
        <v>29</v>
      </c>
      <c r="B35" s="6"/>
      <c r="C35" s="6"/>
      <c r="D35" s="7"/>
      <c r="E35" s="8" t="str">
        <f t="shared" ca="1" si="0"/>
        <v/>
      </c>
      <c r="F35" s="7"/>
      <c r="G35" s="7"/>
      <c r="H35" s="7"/>
      <c r="I35" s="12">
        <f t="shared" si="1"/>
        <v>0</v>
      </c>
      <c r="J35" s="7"/>
      <c r="K35" s="10">
        <f t="shared" si="2"/>
        <v>0</v>
      </c>
      <c r="L35" s="7"/>
      <c r="M35" s="10">
        <f t="shared" si="3"/>
        <v>0</v>
      </c>
      <c r="N35" s="7"/>
      <c r="O35" s="7"/>
      <c r="P35" s="7"/>
      <c r="Q35" s="24">
        <f t="shared" si="6"/>
        <v>0</v>
      </c>
      <c r="R35" s="7"/>
      <c r="S35" s="7"/>
      <c r="T35" s="7"/>
      <c r="U35" s="14">
        <f t="shared" si="4"/>
        <v>0</v>
      </c>
      <c r="V35" s="15" t="str">
        <f t="shared" si="5"/>
        <v xml:space="preserve"> </v>
      </c>
    </row>
    <row r="36" spans="1:22" ht="15.75" hidden="1" customHeight="1" x14ac:dyDescent="0.25">
      <c r="A36" s="5">
        <v>30</v>
      </c>
      <c r="B36" s="6"/>
      <c r="C36" s="6"/>
      <c r="D36" s="7"/>
      <c r="E36" s="8" t="str">
        <f t="shared" ca="1" si="0"/>
        <v/>
      </c>
      <c r="F36" s="7"/>
      <c r="G36" s="7"/>
      <c r="H36" s="7"/>
      <c r="I36" s="12">
        <f t="shared" si="1"/>
        <v>0</v>
      </c>
      <c r="J36" s="7"/>
      <c r="K36" s="10">
        <f>IF(J36="",0,INT(MAX(J$9:J$36)/J36*100))</f>
        <v>0</v>
      </c>
      <c r="L36" s="7"/>
      <c r="M36" s="10">
        <f t="shared" si="3"/>
        <v>0</v>
      </c>
      <c r="N36" s="7"/>
      <c r="O36" s="7"/>
      <c r="P36" s="7"/>
      <c r="Q36" s="24">
        <f t="shared" si="6"/>
        <v>0</v>
      </c>
      <c r="R36" s="7"/>
      <c r="S36" s="7"/>
      <c r="T36" s="7"/>
      <c r="U36" s="14">
        <f t="shared" si="4"/>
        <v>0</v>
      </c>
      <c r="V36" s="15" t="str">
        <f t="shared" si="5"/>
        <v xml:space="preserve"> </v>
      </c>
    </row>
    <row r="37" spans="1:22" ht="15.75" customHeight="1" x14ac:dyDescent="0.25"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22" ht="15.75" customHeight="1" x14ac:dyDescent="0.25"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22" ht="15.75" customHeight="1" x14ac:dyDescent="0.25"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22" ht="15.75" customHeight="1" x14ac:dyDescent="0.25"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22" ht="15.75" customHeight="1" x14ac:dyDescent="0.25"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22" ht="15.75" customHeight="1" x14ac:dyDescent="0.25"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22" ht="15.75" customHeight="1" x14ac:dyDescent="0.25"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22" ht="15.75" customHeight="1" x14ac:dyDescent="0.25"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22" ht="15.75" customHeight="1" x14ac:dyDescent="0.25"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22" ht="15.75" customHeight="1" x14ac:dyDescent="0.25"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22" ht="15.75" customHeight="1" x14ac:dyDescent="0.25"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22" ht="15.75" customHeight="1" x14ac:dyDescent="0.25"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6:16" ht="15.75" customHeight="1" x14ac:dyDescent="0.25"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6:16" ht="15.75" customHeight="1" x14ac:dyDescent="0.25"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6:16" ht="15.75" customHeight="1" x14ac:dyDescent="0.25"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6:16" ht="15.75" customHeight="1" x14ac:dyDescent="0.25"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6:16" ht="15.75" customHeight="1" x14ac:dyDescent="0.25"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6:16" ht="15.75" customHeight="1" x14ac:dyDescent="0.25"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6:16" ht="15.75" customHeight="1" x14ac:dyDescent="0.25"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6:16" ht="15.75" customHeight="1" x14ac:dyDescent="0.25"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6:16" ht="15.75" customHeight="1" x14ac:dyDescent="0.25"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6:16" ht="15.75" customHeight="1" x14ac:dyDescent="0.25"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6:16" ht="15.75" customHeight="1" x14ac:dyDescent="0.25"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6:16" ht="15.75" customHeight="1" x14ac:dyDescent="0.25"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6:16" ht="15.75" customHeight="1" x14ac:dyDescent="0.25"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6:16" ht="15.75" customHeight="1" x14ac:dyDescent="0.25"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6:16" ht="15.75" customHeight="1" x14ac:dyDescent="0.25"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6:16" ht="15.75" customHeight="1" x14ac:dyDescent="0.25"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6:16" ht="15.75" customHeight="1" x14ac:dyDescent="0.25"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6:16" ht="15.75" customHeight="1" x14ac:dyDescent="0.25"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6:16" ht="15.75" customHeight="1" x14ac:dyDescent="0.25"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6:16" ht="15.75" customHeight="1" x14ac:dyDescent="0.25"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6:16" ht="15.75" customHeight="1" x14ac:dyDescent="0.25"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6:16" ht="15.75" customHeight="1" x14ac:dyDescent="0.25"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6:16" ht="15.75" customHeight="1" x14ac:dyDescent="0.25"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6:16" ht="15.75" customHeight="1" x14ac:dyDescent="0.25"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6:16" ht="15.75" customHeight="1" x14ac:dyDescent="0.25"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6:16" ht="15.75" customHeight="1" x14ac:dyDescent="0.25"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</row>
    <row r="75" spans="6:16" ht="15.75" customHeight="1" x14ac:dyDescent="0.25"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</row>
    <row r="76" spans="6:16" ht="15.75" customHeight="1" x14ac:dyDescent="0.25"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6:16" ht="15.75" customHeight="1" x14ac:dyDescent="0.25"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6:16" ht="15.75" customHeight="1" x14ac:dyDescent="0.25"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6:16" ht="15.75" customHeight="1" x14ac:dyDescent="0.25"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6:16" ht="15.75" customHeight="1" x14ac:dyDescent="0.25"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6:16" ht="15.75" customHeight="1" x14ac:dyDescent="0.25"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</row>
    <row r="82" spans="6:16" ht="15.75" customHeight="1" x14ac:dyDescent="0.25"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6:16" ht="15.75" customHeight="1" x14ac:dyDescent="0.25"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</row>
    <row r="84" spans="6:16" ht="15.75" customHeight="1" x14ac:dyDescent="0.25"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</row>
    <row r="85" spans="6:16" ht="15.75" customHeight="1" x14ac:dyDescent="0.25"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6:16" ht="15.75" customHeight="1" x14ac:dyDescent="0.25"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6:16" ht="15.75" customHeight="1" x14ac:dyDescent="0.25"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6:16" ht="15.75" customHeight="1" x14ac:dyDescent="0.25"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  <row r="89" spans="6:16" ht="15.75" customHeight="1" x14ac:dyDescent="0.25"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</row>
    <row r="90" spans="6:16" ht="15.75" customHeight="1" x14ac:dyDescent="0.25"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</row>
    <row r="91" spans="6:16" ht="15.75" customHeight="1" x14ac:dyDescent="0.25"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</row>
    <row r="92" spans="6:16" ht="15.75" customHeight="1" x14ac:dyDescent="0.25"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</row>
    <row r="93" spans="6:16" ht="15.75" customHeight="1" x14ac:dyDescent="0.25"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</row>
    <row r="94" spans="6:16" ht="15.75" customHeight="1" x14ac:dyDescent="0.25"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</row>
    <row r="95" spans="6:16" ht="15.75" customHeight="1" x14ac:dyDescent="0.25"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</row>
    <row r="96" spans="6:16" ht="15.75" customHeight="1" x14ac:dyDescent="0.25"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</row>
    <row r="97" spans="6:16" ht="15.75" customHeight="1" x14ac:dyDescent="0.25"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6:16" ht="15.75" customHeight="1" x14ac:dyDescent="0.25"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6:16" ht="15.75" customHeight="1" x14ac:dyDescent="0.25"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</row>
    <row r="100" spans="6:16" ht="15.75" customHeight="1" x14ac:dyDescent="0.25"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</row>
    <row r="101" spans="6:16" ht="15.75" customHeight="1" x14ac:dyDescent="0.25"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</row>
    <row r="102" spans="6:16" ht="15.75" customHeight="1" x14ac:dyDescent="0.25"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</row>
    <row r="103" spans="6:16" ht="15.75" customHeight="1" x14ac:dyDescent="0.25"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</row>
    <row r="104" spans="6:16" ht="15.75" customHeight="1" x14ac:dyDescent="0.25"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6:16" ht="15.75" customHeight="1" x14ac:dyDescent="0.25"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</row>
    <row r="106" spans="6:16" ht="15.75" customHeight="1" x14ac:dyDescent="0.25"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</row>
    <row r="107" spans="6:16" ht="15.75" customHeight="1" x14ac:dyDescent="0.25"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6:16" ht="15.75" customHeight="1" x14ac:dyDescent="0.25"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6:16" ht="15.75" customHeight="1" x14ac:dyDescent="0.25"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</row>
    <row r="110" spans="6:16" ht="15.75" customHeight="1" x14ac:dyDescent="0.25"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</row>
    <row r="111" spans="6:16" ht="15.75" customHeight="1" x14ac:dyDescent="0.25"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</row>
    <row r="112" spans="6:16" ht="15.75" customHeight="1" x14ac:dyDescent="0.25"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</row>
    <row r="113" spans="6:16" ht="15.75" customHeight="1" x14ac:dyDescent="0.25"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</row>
    <row r="114" spans="6:16" ht="15.75" customHeight="1" x14ac:dyDescent="0.25"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</row>
    <row r="115" spans="6:16" ht="15.75" customHeight="1" x14ac:dyDescent="0.25"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</row>
    <row r="116" spans="6:16" ht="15.75" customHeight="1" x14ac:dyDescent="0.25"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6:16" ht="15.75" customHeight="1" x14ac:dyDescent="0.25"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</row>
    <row r="118" spans="6:16" ht="15.75" customHeight="1" x14ac:dyDescent="0.25"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</row>
    <row r="119" spans="6:16" ht="15.75" customHeight="1" x14ac:dyDescent="0.25"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</row>
    <row r="120" spans="6:16" ht="15.75" customHeight="1" x14ac:dyDescent="0.25"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</row>
    <row r="121" spans="6:16" ht="15.75" customHeight="1" x14ac:dyDescent="0.25"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</row>
    <row r="122" spans="6:16" ht="15.75" customHeight="1" x14ac:dyDescent="0.25"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6:16" ht="15.75" customHeight="1" x14ac:dyDescent="0.25"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</row>
    <row r="124" spans="6:16" ht="15.75" customHeight="1" x14ac:dyDescent="0.25"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6:16" ht="15.75" customHeight="1" x14ac:dyDescent="0.25"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</row>
    <row r="126" spans="6:16" ht="15.75" customHeight="1" x14ac:dyDescent="0.25"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</row>
    <row r="127" spans="6:16" ht="15.75" customHeight="1" x14ac:dyDescent="0.25"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</row>
    <row r="128" spans="6:16" ht="15.75" customHeight="1" x14ac:dyDescent="0.25"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</row>
    <row r="129" spans="6:16" ht="15.75" customHeight="1" x14ac:dyDescent="0.25"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</row>
    <row r="130" spans="6:16" ht="15.75" customHeight="1" x14ac:dyDescent="0.25"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</row>
    <row r="131" spans="6:16" ht="15.75" customHeight="1" x14ac:dyDescent="0.25"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</row>
    <row r="132" spans="6:16" ht="15.75" customHeight="1" x14ac:dyDescent="0.25"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</row>
    <row r="133" spans="6:16" ht="15.75" customHeight="1" x14ac:dyDescent="0.25"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</row>
    <row r="134" spans="6:16" ht="15.75" customHeight="1" x14ac:dyDescent="0.25"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</row>
    <row r="135" spans="6:16" ht="15.75" customHeight="1" x14ac:dyDescent="0.25"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</row>
    <row r="136" spans="6:16" ht="15.75" customHeight="1" x14ac:dyDescent="0.25"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</row>
    <row r="137" spans="6:16" ht="15.75" customHeight="1" x14ac:dyDescent="0.25"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</row>
    <row r="138" spans="6:16" ht="15.75" customHeight="1" x14ac:dyDescent="0.25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</row>
    <row r="139" spans="6:16" ht="15.75" customHeight="1" x14ac:dyDescent="0.25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</row>
    <row r="140" spans="6:16" ht="15.75" customHeight="1" x14ac:dyDescent="0.25"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</row>
    <row r="141" spans="6:16" ht="15.75" customHeight="1" x14ac:dyDescent="0.25"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</row>
    <row r="142" spans="6:16" ht="15.75" customHeight="1" x14ac:dyDescent="0.25"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</row>
    <row r="143" spans="6:16" ht="15.75" customHeight="1" x14ac:dyDescent="0.25"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</row>
    <row r="144" spans="6:16" ht="15.75" customHeight="1" x14ac:dyDescent="0.25"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</row>
    <row r="145" spans="6:16" ht="15.75" customHeight="1" x14ac:dyDescent="0.25"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</row>
    <row r="146" spans="6:16" ht="15.75" customHeight="1" x14ac:dyDescent="0.25"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</row>
    <row r="147" spans="6:16" ht="15.75" customHeight="1" x14ac:dyDescent="0.25"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</row>
    <row r="148" spans="6:16" ht="15.75" customHeight="1" x14ac:dyDescent="0.25"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</row>
    <row r="149" spans="6:16" ht="15.75" customHeight="1" x14ac:dyDescent="0.25"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</row>
    <row r="150" spans="6:16" ht="15.75" customHeight="1" x14ac:dyDescent="0.25"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</row>
    <row r="151" spans="6:16" ht="15.75" customHeight="1" x14ac:dyDescent="0.25"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</row>
    <row r="152" spans="6:16" ht="15.75" customHeight="1" x14ac:dyDescent="0.25"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</row>
    <row r="153" spans="6:16" ht="15.75" customHeight="1" x14ac:dyDescent="0.25"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</row>
    <row r="154" spans="6:16" ht="15.75" customHeight="1" x14ac:dyDescent="0.25"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</row>
    <row r="155" spans="6:16" ht="15.75" customHeight="1" x14ac:dyDescent="0.25"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</row>
    <row r="156" spans="6:16" ht="15.75" customHeight="1" x14ac:dyDescent="0.25"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</row>
    <row r="157" spans="6:16" ht="15.75" customHeight="1" x14ac:dyDescent="0.25"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</row>
    <row r="158" spans="6:16" ht="15.75" customHeight="1" x14ac:dyDescent="0.25"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</row>
    <row r="159" spans="6:16" ht="15.75" customHeight="1" x14ac:dyDescent="0.25"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</row>
    <row r="160" spans="6:16" ht="15.75" customHeight="1" x14ac:dyDescent="0.25"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</row>
    <row r="161" spans="6:16" ht="15.75" customHeight="1" x14ac:dyDescent="0.25"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</row>
    <row r="162" spans="6:16" ht="15.75" customHeight="1" x14ac:dyDescent="0.25"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</row>
    <row r="163" spans="6:16" ht="15.75" customHeight="1" x14ac:dyDescent="0.25"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</row>
    <row r="164" spans="6:16" ht="15.75" customHeight="1" x14ac:dyDescent="0.25"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</row>
    <row r="165" spans="6:16" ht="15.75" customHeight="1" x14ac:dyDescent="0.25"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</row>
    <row r="166" spans="6:16" ht="15.75" customHeight="1" x14ac:dyDescent="0.25"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</row>
    <row r="167" spans="6:16" ht="15.75" customHeight="1" x14ac:dyDescent="0.25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</row>
    <row r="168" spans="6:16" ht="15.75" customHeight="1" x14ac:dyDescent="0.25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</row>
    <row r="169" spans="6:16" ht="15.75" customHeight="1" x14ac:dyDescent="0.25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</row>
    <row r="170" spans="6:16" ht="15.75" customHeight="1" x14ac:dyDescent="0.25"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</row>
    <row r="171" spans="6:16" ht="15.75" customHeight="1" x14ac:dyDescent="0.25"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</row>
    <row r="172" spans="6:16" ht="15.75" customHeight="1" x14ac:dyDescent="0.25"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</row>
    <row r="173" spans="6:16" ht="15.75" customHeight="1" x14ac:dyDescent="0.25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</row>
    <row r="174" spans="6:16" ht="15.75" customHeight="1" x14ac:dyDescent="0.25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</row>
    <row r="175" spans="6:16" ht="15.75" customHeight="1" x14ac:dyDescent="0.25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</row>
    <row r="176" spans="6:16" ht="15.75" customHeight="1" x14ac:dyDescent="0.25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</row>
    <row r="177" spans="6:16" ht="15.75" customHeight="1" x14ac:dyDescent="0.25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</row>
    <row r="178" spans="6:16" ht="15.75" customHeight="1" x14ac:dyDescent="0.25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</row>
    <row r="179" spans="6:16" ht="15.75" customHeight="1" x14ac:dyDescent="0.25"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</row>
    <row r="180" spans="6:16" ht="15.75" customHeight="1" x14ac:dyDescent="0.25"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</row>
    <row r="181" spans="6:16" ht="15.75" customHeight="1" x14ac:dyDescent="0.25"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2" spans="6:16" ht="15.75" customHeight="1" x14ac:dyDescent="0.25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</row>
    <row r="183" spans="6:16" ht="15.75" customHeight="1" x14ac:dyDescent="0.25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</row>
    <row r="184" spans="6:16" ht="15.75" customHeight="1" x14ac:dyDescent="0.25"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</row>
    <row r="185" spans="6:16" ht="15.75" customHeight="1" x14ac:dyDescent="0.25"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</row>
    <row r="186" spans="6:16" ht="15.75" customHeight="1" x14ac:dyDescent="0.25"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</row>
    <row r="187" spans="6:16" ht="15.75" customHeight="1" x14ac:dyDescent="0.25"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</row>
    <row r="188" spans="6:16" ht="15.75" customHeight="1" x14ac:dyDescent="0.25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</row>
    <row r="189" spans="6:16" ht="15.75" customHeight="1" x14ac:dyDescent="0.25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</row>
    <row r="190" spans="6:16" ht="15.75" customHeight="1" x14ac:dyDescent="0.25"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</row>
    <row r="191" spans="6:16" ht="15.75" customHeight="1" x14ac:dyDescent="0.25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</row>
    <row r="192" spans="6:16" ht="15.75" customHeight="1" x14ac:dyDescent="0.25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</row>
    <row r="193" spans="6:16" ht="15.75" customHeight="1" x14ac:dyDescent="0.25"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</row>
    <row r="194" spans="6:16" ht="15.75" customHeight="1" x14ac:dyDescent="0.25"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</row>
    <row r="195" spans="6:16" ht="15.75" customHeight="1" x14ac:dyDescent="0.25"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</row>
    <row r="196" spans="6:16" ht="15.75" customHeight="1" x14ac:dyDescent="0.25"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</row>
    <row r="197" spans="6:16" ht="15.75" customHeight="1" x14ac:dyDescent="0.25"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</row>
    <row r="198" spans="6:16" ht="15.75" customHeight="1" x14ac:dyDescent="0.25"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</row>
    <row r="199" spans="6:16" ht="15.75" customHeight="1" x14ac:dyDescent="0.25"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</row>
    <row r="200" spans="6:16" ht="15.75" customHeight="1" x14ac:dyDescent="0.25"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</row>
    <row r="201" spans="6:16" ht="15.75" customHeight="1" x14ac:dyDescent="0.25"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</row>
    <row r="202" spans="6:16" ht="15.75" customHeight="1" x14ac:dyDescent="0.25"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</row>
    <row r="203" spans="6:16" ht="15.75" customHeight="1" x14ac:dyDescent="0.25"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</row>
    <row r="204" spans="6:16" ht="15.75" customHeight="1" x14ac:dyDescent="0.25"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</row>
    <row r="205" spans="6:16" ht="15.75" customHeight="1" x14ac:dyDescent="0.25"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</row>
    <row r="206" spans="6:16" ht="15.75" customHeight="1" x14ac:dyDescent="0.25"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</row>
    <row r="207" spans="6:16" ht="15.75" customHeight="1" x14ac:dyDescent="0.25"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</row>
    <row r="208" spans="6:16" ht="15.75" customHeight="1" x14ac:dyDescent="0.25"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</row>
    <row r="209" spans="6:16" ht="15.75" customHeight="1" x14ac:dyDescent="0.25"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</row>
    <row r="210" spans="6:16" ht="15.75" customHeight="1" x14ac:dyDescent="0.25"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</row>
    <row r="211" spans="6:16" ht="15.75" customHeight="1" x14ac:dyDescent="0.25"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</row>
    <row r="212" spans="6:16" ht="15.75" customHeight="1" x14ac:dyDescent="0.25"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</row>
    <row r="213" spans="6:16" ht="15.75" customHeight="1" x14ac:dyDescent="0.25"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</row>
    <row r="214" spans="6:16" ht="15.75" customHeight="1" x14ac:dyDescent="0.25"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</row>
    <row r="215" spans="6:16" ht="15.75" customHeight="1" x14ac:dyDescent="0.25"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</row>
    <row r="216" spans="6:16" ht="15.75" customHeight="1" x14ac:dyDescent="0.25"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</row>
    <row r="217" spans="6:16" ht="15.75" customHeight="1" x14ac:dyDescent="0.25"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</row>
    <row r="218" spans="6:16" ht="15.75" customHeight="1" x14ac:dyDescent="0.25"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</row>
    <row r="219" spans="6:16" ht="15.75" customHeight="1" x14ac:dyDescent="0.25"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</row>
    <row r="220" spans="6:16" ht="15.75" customHeight="1" x14ac:dyDescent="0.25"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</row>
    <row r="221" spans="6:16" ht="15.75" customHeight="1" x14ac:dyDescent="0.25"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</row>
    <row r="222" spans="6:16" ht="15.75" customHeight="1" x14ac:dyDescent="0.25"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</row>
    <row r="223" spans="6:16" ht="15.75" customHeight="1" x14ac:dyDescent="0.25"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</row>
    <row r="224" spans="6:16" ht="15.75" customHeight="1" x14ac:dyDescent="0.25"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</row>
    <row r="225" spans="6:16" ht="15.75" customHeight="1" x14ac:dyDescent="0.25"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</row>
    <row r="226" spans="6:16" ht="15.75" customHeight="1" x14ac:dyDescent="0.25"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</row>
    <row r="227" spans="6:16" ht="15.75" customHeight="1" x14ac:dyDescent="0.25"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</row>
    <row r="228" spans="6:16" ht="15.75" customHeight="1" x14ac:dyDescent="0.25"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</row>
    <row r="229" spans="6:16" ht="15.75" customHeight="1" x14ac:dyDescent="0.25"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</row>
    <row r="230" spans="6:16" ht="15.75" customHeight="1" x14ac:dyDescent="0.25"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</row>
    <row r="231" spans="6:16" ht="15.75" customHeight="1" x14ac:dyDescent="0.25"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</row>
    <row r="232" spans="6:16" ht="15.75" customHeight="1" x14ac:dyDescent="0.25"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</row>
    <row r="233" spans="6:16" ht="15.75" customHeight="1" x14ac:dyDescent="0.25"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</row>
    <row r="234" spans="6:16" ht="15.75" customHeight="1" x14ac:dyDescent="0.25"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</row>
    <row r="235" spans="6:16" ht="15.75" customHeight="1" x14ac:dyDescent="0.25"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</row>
    <row r="236" spans="6:16" ht="15.75" customHeight="1" x14ac:dyDescent="0.25"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</row>
    <row r="237" spans="6:16" ht="15.75" customHeight="1" x14ac:dyDescent="0.25"/>
    <row r="238" spans="6:16" ht="15.75" customHeight="1" x14ac:dyDescent="0.25"/>
    <row r="239" spans="6:16" ht="15.75" customHeight="1" x14ac:dyDescent="0.25"/>
    <row r="240" spans="6:1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7">
    <mergeCell ref="J6:K6"/>
    <mergeCell ref="L6:M6"/>
    <mergeCell ref="N6:Q6"/>
    <mergeCell ref="R6:T6"/>
    <mergeCell ref="U6:U8"/>
    <mergeCell ref="K7:K8"/>
    <mergeCell ref="M7:M8"/>
    <mergeCell ref="N7:N8"/>
    <mergeCell ref="O7:O8"/>
    <mergeCell ref="P7:P8"/>
    <mergeCell ref="Q7:Q8"/>
    <mergeCell ref="D6:D8"/>
    <mergeCell ref="I7:I8"/>
    <mergeCell ref="R7:R8"/>
    <mergeCell ref="S7:S8"/>
    <mergeCell ref="A2:V2"/>
    <mergeCell ref="A3:V4"/>
    <mergeCell ref="A5:V5"/>
    <mergeCell ref="A6:A8"/>
    <mergeCell ref="B6:B8"/>
    <mergeCell ref="C6:C8"/>
    <mergeCell ref="V6:V8"/>
    <mergeCell ref="T7:T8"/>
    <mergeCell ref="E6:E8"/>
    <mergeCell ref="F6:G6"/>
    <mergeCell ref="G7:G8"/>
    <mergeCell ref="H6:I6"/>
  </mergeCells>
  <pageMargins left="0.59015748031496063" right="0.59015748031496063" top="0.68897637795275579" bottom="0.68897637795275579" header="0" footer="0"/>
  <pageSetup pageOrder="overThenDown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98"/>
  <sheetViews>
    <sheetView workbookViewId="0">
      <selection activeCell="Q54" sqref="Q54"/>
    </sheetView>
  </sheetViews>
  <sheetFormatPr defaultColWidth="14.42578125" defaultRowHeight="15" customHeight="1" x14ac:dyDescent="0.25"/>
  <cols>
    <col min="1" max="1" width="3.140625" customWidth="1"/>
    <col min="2" max="2" width="20.42578125" customWidth="1"/>
    <col min="3" max="3" width="25" customWidth="1"/>
    <col min="4" max="4" width="6.42578125" customWidth="1"/>
    <col min="5" max="5" width="4.28515625" customWidth="1"/>
    <col min="6" max="7" width="7" hidden="1" customWidth="1"/>
    <col min="8" max="8" width="5.85546875" customWidth="1"/>
    <col min="9" max="9" width="4.140625" customWidth="1"/>
    <col min="10" max="10" width="5.85546875" customWidth="1"/>
    <col min="11" max="11" width="4.140625" customWidth="1"/>
    <col min="12" max="12" width="5.85546875" customWidth="1"/>
    <col min="13" max="13" width="4.140625" customWidth="1"/>
    <col min="14" max="16" width="3.140625" hidden="1" customWidth="1"/>
    <col min="17" max="17" width="8.7109375" customWidth="1"/>
    <col min="18" max="20" width="6.42578125" hidden="1" customWidth="1"/>
    <col min="21" max="21" width="10.85546875" customWidth="1"/>
    <col min="22" max="22" width="8.85546875" customWidth="1"/>
  </cols>
  <sheetData>
    <row r="1" spans="1:22" ht="58.5" customHeight="1" x14ac:dyDescent="0.25"/>
    <row r="2" spans="1:22" ht="15.75" x14ac:dyDescent="0.25">
      <c r="A2" s="187" t="s">
        <v>171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9"/>
    </row>
    <row r="3" spans="1:22" ht="12.75" customHeight="1" x14ac:dyDescent="0.25">
      <c r="A3" s="190" t="s">
        <v>99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2"/>
    </row>
    <row r="4" spans="1:22" ht="15" customHeight="1" x14ac:dyDescent="0.25">
      <c r="A4" s="19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5"/>
    </row>
    <row r="5" spans="1:22" ht="4.5" customHeight="1" x14ac:dyDescent="0.25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8"/>
    </row>
    <row r="6" spans="1:22" ht="12" customHeight="1" x14ac:dyDescent="0.25">
      <c r="A6" s="183" t="s">
        <v>1</v>
      </c>
      <c r="B6" s="183" t="s">
        <v>2</v>
      </c>
      <c r="C6" s="183" t="s">
        <v>3</v>
      </c>
      <c r="D6" s="183" t="s">
        <v>4</v>
      </c>
      <c r="E6" s="183" t="s">
        <v>5</v>
      </c>
      <c r="F6" s="200" t="s">
        <v>6</v>
      </c>
      <c r="G6" s="201"/>
      <c r="H6" s="200" t="s">
        <v>7</v>
      </c>
      <c r="I6" s="201"/>
      <c r="J6" s="200" t="s">
        <v>8</v>
      </c>
      <c r="K6" s="201"/>
      <c r="L6" s="200" t="s">
        <v>9</v>
      </c>
      <c r="M6" s="201"/>
      <c r="N6" s="200" t="s">
        <v>10</v>
      </c>
      <c r="O6" s="202"/>
      <c r="P6" s="202"/>
      <c r="Q6" s="201"/>
      <c r="R6" s="200"/>
      <c r="S6" s="202"/>
      <c r="T6" s="204"/>
      <c r="U6" s="203" t="s">
        <v>12</v>
      </c>
      <c r="V6" s="183" t="s">
        <v>13</v>
      </c>
    </row>
    <row r="7" spans="1:22" ht="11.25" customHeight="1" x14ac:dyDescent="0.25">
      <c r="A7" s="184"/>
      <c r="B7" s="184"/>
      <c r="C7" s="184"/>
      <c r="D7" s="184"/>
      <c r="E7" s="184"/>
      <c r="F7" s="1" t="s">
        <v>14</v>
      </c>
      <c r="G7" s="186" t="s">
        <v>15</v>
      </c>
      <c r="H7" s="2" t="s">
        <v>14</v>
      </c>
      <c r="I7" s="186" t="s">
        <v>15</v>
      </c>
      <c r="J7" s="2" t="s">
        <v>14</v>
      </c>
      <c r="K7" s="186" t="s">
        <v>15</v>
      </c>
      <c r="L7" s="2" t="s">
        <v>14</v>
      </c>
      <c r="M7" s="186" t="s">
        <v>15</v>
      </c>
      <c r="N7" s="186" t="s">
        <v>16</v>
      </c>
      <c r="O7" s="186" t="s">
        <v>17</v>
      </c>
      <c r="P7" s="186" t="s">
        <v>18</v>
      </c>
      <c r="Q7" s="186" t="s">
        <v>36</v>
      </c>
      <c r="R7" s="186" t="s">
        <v>16</v>
      </c>
      <c r="S7" s="186" t="s">
        <v>17</v>
      </c>
      <c r="T7" s="186" t="s">
        <v>18</v>
      </c>
      <c r="U7" s="184"/>
      <c r="V7" s="184"/>
    </row>
    <row r="8" spans="1:22" ht="11.25" customHeight="1" x14ac:dyDescent="0.25">
      <c r="A8" s="185"/>
      <c r="B8" s="199"/>
      <c r="C8" s="185"/>
      <c r="D8" s="185"/>
      <c r="E8" s="185"/>
      <c r="F8" s="3" t="s">
        <v>20</v>
      </c>
      <c r="G8" s="185"/>
      <c r="H8" s="4" t="s">
        <v>21</v>
      </c>
      <c r="I8" s="185"/>
      <c r="J8" s="4" t="s">
        <v>37</v>
      </c>
      <c r="K8" s="185"/>
      <c r="L8" s="4" t="s">
        <v>22</v>
      </c>
      <c r="M8" s="185"/>
      <c r="N8" s="185"/>
      <c r="O8" s="185"/>
      <c r="P8" s="185"/>
      <c r="Q8" s="185"/>
      <c r="R8" s="185"/>
      <c r="S8" s="185"/>
      <c r="T8" s="185"/>
      <c r="U8" s="199"/>
      <c r="V8" s="199"/>
    </row>
    <row r="9" spans="1:22" x14ac:dyDescent="0.25">
      <c r="A9" s="5">
        <v>1</v>
      </c>
      <c r="B9" s="26" t="s">
        <v>100</v>
      </c>
      <c r="C9" s="6" t="s">
        <v>32</v>
      </c>
      <c r="D9" s="7">
        <v>2007</v>
      </c>
      <c r="E9" s="8">
        <f t="shared" ref="E9:E35" ca="1" si="0">IF(D9="","",YEAR(TODAY())-D9)</f>
        <v>18</v>
      </c>
      <c r="F9" s="9"/>
      <c r="G9" s="10">
        <f>IF(F9="",0,IF(E9=9,VLOOKUP(F9,TABELE_K!B$6:H$105,7,FALSE()),IF(E9=10,VLOOKUP(F9,TABELE_K!C$6:H$105,6,FALSE()),IF(E9=11,VLOOKUP(F9,TABELE_K!D$6:H$105,5,FALSE()),IF(E9=12,VLOOKUP(F9,TABELE_K!E$6:H$105,4,FALSE()),IF(E9=13,VLOOKUP(F9,TABELE_K!F$6:H$105,3,FALSE()),IF(E9=14,VLOOKUP(F9,TABELE_K!G$6:H$105,2,FALSE()),0)))))))</f>
        <v>0</v>
      </c>
      <c r="H9" s="11">
        <v>1390</v>
      </c>
      <c r="I9" s="12">
        <f t="shared" ref="I9:I35" si="1">IF(H9="",0,INT(H9/MAX(H$9:H$33)*100))</f>
        <v>100</v>
      </c>
      <c r="J9" s="5">
        <v>1410</v>
      </c>
      <c r="K9" s="10">
        <f t="shared" ref="K9:K34" si="2">IF(J9="",0,INT(J9/MAX(J$9:J$35)*100))</f>
        <v>100</v>
      </c>
      <c r="L9" s="9">
        <v>1.7110000000000001</v>
      </c>
      <c r="M9" s="10">
        <f t="shared" ref="M9:M35" si="3">IF(L9="",0,INT(MIN(L$9:L$35)/L9*100))</f>
        <v>100</v>
      </c>
      <c r="N9" s="5"/>
      <c r="O9" s="5"/>
      <c r="P9" s="5"/>
      <c r="Q9" s="27">
        <v>195.31</v>
      </c>
      <c r="R9" s="5"/>
      <c r="S9" s="5"/>
      <c r="T9" s="5"/>
      <c r="U9" s="14">
        <f t="shared" ref="U9:U16" si="4">I9+K9+M9+Q9</f>
        <v>495.31</v>
      </c>
      <c r="V9" s="15">
        <f t="shared" ref="V9:V11" si="5">IF(U9=0," ",_xlfn.RANK.EQ(U9,U$9:U$11))</f>
        <v>1</v>
      </c>
    </row>
    <row r="10" spans="1:22" x14ac:dyDescent="0.25">
      <c r="A10" s="5">
        <v>2</v>
      </c>
      <c r="B10" s="29" t="s">
        <v>101</v>
      </c>
      <c r="C10" s="6" t="s">
        <v>24</v>
      </c>
      <c r="D10" s="7">
        <v>2003</v>
      </c>
      <c r="E10" s="8">
        <f t="shared" ca="1" si="0"/>
        <v>22</v>
      </c>
      <c r="F10" s="9"/>
      <c r="G10" s="10">
        <f>IF(F10="",0,IF(E10=9,VLOOKUP(F10,TABELE_K!B$6:H$105,7,FALSE()),IF(E10=10,VLOOKUP(F10,TABELE_K!C$6:H$105,6,FALSE()),IF(E10=11,VLOOKUP(F10,TABELE_K!D$6:H$105,5,FALSE()),IF(E10=12,VLOOKUP(F10,TABELE_K!E$6:H$105,4,FALSE()),IF(E10=13,VLOOKUP(F10,TABELE_K!F$6:H$105,3,FALSE()),IF(E10=14,VLOOKUP(F10,TABELE_K!G$6:H$105,2,FALSE()),0)))))))</f>
        <v>0</v>
      </c>
      <c r="H10" s="11">
        <v>1350</v>
      </c>
      <c r="I10" s="12">
        <f t="shared" si="1"/>
        <v>97</v>
      </c>
      <c r="J10" s="5">
        <v>1280</v>
      </c>
      <c r="K10" s="10">
        <f t="shared" si="2"/>
        <v>90</v>
      </c>
      <c r="L10" s="9">
        <v>1.867</v>
      </c>
      <c r="M10" s="10">
        <f t="shared" si="3"/>
        <v>91</v>
      </c>
      <c r="N10" s="5"/>
      <c r="O10" s="5"/>
      <c r="P10" s="5"/>
      <c r="Q10" s="27">
        <v>127.37</v>
      </c>
      <c r="R10" s="5"/>
      <c r="S10" s="5"/>
      <c r="T10" s="5"/>
      <c r="U10" s="14">
        <f t="shared" si="4"/>
        <v>405.37</v>
      </c>
      <c r="V10" s="15">
        <f t="shared" si="5"/>
        <v>2</v>
      </c>
    </row>
    <row r="11" spans="1:22" x14ac:dyDescent="0.25">
      <c r="A11" s="5">
        <v>3</v>
      </c>
      <c r="B11" s="6" t="s">
        <v>102</v>
      </c>
      <c r="C11" s="29" t="s">
        <v>24</v>
      </c>
      <c r="D11" s="5">
        <v>2007</v>
      </c>
      <c r="E11" s="8">
        <f t="shared" ca="1" si="0"/>
        <v>18</v>
      </c>
      <c r="F11" s="9"/>
      <c r="G11" s="10">
        <f>IF(F11="",0,IF(E11=9,VLOOKUP(F11,TABELE_K!B$6:H$105,7,FALSE()),IF(E11=10,VLOOKUP(F11,TABELE_K!C$6:H$105,6,FALSE()),IF(E11=11,VLOOKUP(F11,TABELE_K!D$6:H$105,5,FALSE()),IF(E11=12,VLOOKUP(F11,TABELE_K!E$6:H$105,4,FALSE()),IF(E11=13,VLOOKUP(F11,TABELE_K!F$6:H$105,3,FALSE()),IF(E11=14,VLOOKUP(F11,TABELE_K!G$6:H$105,2,FALSE()),0)))))))</f>
        <v>0</v>
      </c>
      <c r="H11" s="11">
        <v>1230</v>
      </c>
      <c r="I11" s="12">
        <f t="shared" si="1"/>
        <v>88</v>
      </c>
      <c r="J11" s="5">
        <v>1160</v>
      </c>
      <c r="K11" s="10">
        <f t="shared" si="2"/>
        <v>82</v>
      </c>
      <c r="L11" s="9">
        <v>1.9650000000000001</v>
      </c>
      <c r="M11" s="10">
        <f t="shared" si="3"/>
        <v>87</v>
      </c>
      <c r="N11" s="5"/>
      <c r="O11" s="5"/>
      <c r="P11" s="5"/>
      <c r="Q11" s="30">
        <v>76.72</v>
      </c>
      <c r="R11" s="5"/>
      <c r="S11" s="5"/>
      <c r="T11" s="5"/>
      <c r="U11" s="14">
        <f t="shared" si="4"/>
        <v>333.72</v>
      </c>
      <c r="V11" s="15">
        <f t="shared" si="5"/>
        <v>3</v>
      </c>
    </row>
    <row r="12" spans="1:22" hidden="1" x14ac:dyDescent="0.25">
      <c r="A12" s="5">
        <v>4</v>
      </c>
      <c r="B12" s="6"/>
      <c r="C12" s="6"/>
      <c r="D12" s="7"/>
      <c r="E12" s="8" t="str">
        <f t="shared" ca="1" si="0"/>
        <v/>
      </c>
      <c r="F12" s="9"/>
      <c r="G12" s="10">
        <f>IF(F12="",0,IF(E12=9,VLOOKUP(F12,TABELE_K!B$6:H$105,7,FALSE()),IF(E12=10,VLOOKUP(F12,TABELE_K!C$6:H$105,6,FALSE()),IF(E12=11,VLOOKUP(F12,TABELE_K!D$6:H$105,5,FALSE()),IF(E12=12,VLOOKUP(F12,TABELE_K!E$6:H$105,4,FALSE()),IF(E12=13,VLOOKUP(F12,TABELE_K!F$6:H$105,3,FALSE()),IF(E12=14,VLOOKUP(F12,TABELE_K!G$6:H$105,2,FALSE()),0)))))))</f>
        <v>0</v>
      </c>
      <c r="H12" s="11"/>
      <c r="I12" s="12">
        <f t="shared" si="1"/>
        <v>0</v>
      </c>
      <c r="J12" s="5"/>
      <c r="K12" s="10">
        <f t="shared" si="2"/>
        <v>0</v>
      </c>
      <c r="L12" s="9"/>
      <c r="M12" s="10">
        <f t="shared" si="3"/>
        <v>0</v>
      </c>
      <c r="N12" s="5"/>
      <c r="O12" s="5"/>
      <c r="P12" s="5"/>
      <c r="Q12" s="27"/>
      <c r="R12" s="5"/>
      <c r="S12" s="5"/>
      <c r="T12" s="5"/>
      <c r="U12" s="14">
        <f t="shared" si="4"/>
        <v>0</v>
      </c>
      <c r="V12" s="15" t="str">
        <f>IF(U12=0," ",_xlfn.RANK.EQ(U12,U$9:U$21))</f>
        <v xml:space="preserve"> </v>
      </c>
    </row>
    <row r="13" spans="1:22" hidden="1" x14ac:dyDescent="0.25">
      <c r="A13" s="5">
        <v>5</v>
      </c>
      <c r="B13" s="6"/>
      <c r="C13" s="6"/>
      <c r="D13" s="7"/>
      <c r="E13" s="8" t="str">
        <f t="shared" ca="1" si="0"/>
        <v/>
      </c>
      <c r="F13" s="9"/>
      <c r="G13" s="10">
        <f>IF(F13="",0,IF(E13=9,VLOOKUP(F13,TABELE_K!B$6:H$105,7,FALSE()),IF(E13=10,VLOOKUP(F13,TABELE_K!C$6:H$105,6,FALSE()),IF(E13=11,VLOOKUP(F13,TABELE_K!D$6:H$105,5,FALSE()),IF(E13=12,VLOOKUP(F13,TABELE_K!E$6:H$105,4,FALSE()),IF(E13=13,VLOOKUP(F13,TABELE_K!F$6:H$105,3,FALSE()),IF(E13=14,VLOOKUP(F13,TABELE_K!G$6:H$105,2,FALSE()),0)))))))</f>
        <v>0</v>
      </c>
      <c r="H13" s="11"/>
      <c r="I13" s="12">
        <f t="shared" si="1"/>
        <v>0</v>
      </c>
      <c r="J13" s="5"/>
      <c r="K13" s="10">
        <f t="shared" si="2"/>
        <v>0</v>
      </c>
      <c r="L13" s="9"/>
      <c r="M13" s="10">
        <f t="shared" si="3"/>
        <v>0</v>
      </c>
      <c r="N13" s="5"/>
      <c r="O13" s="5"/>
      <c r="P13" s="5"/>
      <c r="Q13" s="27"/>
      <c r="R13" s="5"/>
      <c r="S13" s="5"/>
      <c r="T13" s="5"/>
      <c r="U13" s="14">
        <f t="shared" si="4"/>
        <v>0</v>
      </c>
      <c r="V13" s="15" t="str">
        <f t="shared" ref="V13:V35" si="6">IF(U13=0," ",_xlfn.RANK.EQ(U13,U$9:U$21))</f>
        <v xml:space="preserve"> </v>
      </c>
    </row>
    <row r="14" spans="1:22" hidden="1" x14ac:dyDescent="0.25">
      <c r="A14" s="5">
        <v>6</v>
      </c>
      <c r="B14" s="6"/>
      <c r="C14" s="6"/>
      <c r="D14" s="7"/>
      <c r="E14" s="8" t="str">
        <f t="shared" ca="1" si="0"/>
        <v/>
      </c>
      <c r="F14" s="9"/>
      <c r="G14" s="10">
        <f>IF(F14="",0,IF(E14=9,VLOOKUP(F14,TABELE_K!B$6:H$105,7,FALSE()),IF(E14=10,VLOOKUP(F14,TABELE_K!C$6:H$105,6,FALSE()),IF(E14=11,VLOOKUP(F14,TABELE_K!D$6:H$105,5,FALSE()),IF(E14=12,VLOOKUP(F14,TABELE_K!E$6:H$105,4,FALSE()),IF(E14=13,VLOOKUP(F14,TABELE_K!F$6:H$105,3,FALSE()),IF(E14=14,VLOOKUP(F14,TABELE_K!G$6:H$105,2,FALSE()),0)))))))</f>
        <v>0</v>
      </c>
      <c r="H14" s="11"/>
      <c r="I14" s="12">
        <f t="shared" si="1"/>
        <v>0</v>
      </c>
      <c r="J14" s="5"/>
      <c r="K14" s="10">
        <f t="shared" si="2"/>
        <v>0</v>
      </c>
      <c r="L14" s="32"/>
      <c r="M14" s="10">
        <f t="shared" si="3"/>
        <v>0</v>
      </c>
      <c r="N14" s="5"/>
      <c r="O14" s="5"/>
      <c r="P14" s="19"/>
      <c r="Q14" s="27"/>
      <c r="R14" s="5"/>
      <c r="S14" s="5"/>
      <c r="T14" s="19"/>
      <c r="U14" s="14">
        <f t="shared" si="4"/>
        <v>0</v>
      </c>
      <c r="V14" s="15" t="str">
        <f t="shared" si="6"/>
        <v xml:space="preserve"> </v>
      </c>
    </row>
    <row r="15" spans="1:22" hidden="1" x14ac:dyDescent="0.25">
      <c r="A15" s="5">
        <v>7</v>
      </c>
      <c r="B15" s="6"/>
      <c r="C15" s="6"/>
      <c r="D15" s="7"/>
      <c r="E15" s="8" t="str">
        <f t="shared" ca="1" si="0"/>
        <v/>
      </c>
      <c r="F15" s="9"/>
      <c r="G15" s="10">
        <f>IF(F15="",0,IF(E15=9,VLOOKUP(F15,TABELE_K!B$6:H$105,7,FALSE()),IF(E15=10,VLOOKUP(F15,TABELE_K!C$6:H$105,6,FALSE()),IF(E15=11,VLOOKUP(F15,TABELE_K!D$6:H$105,5,FALSE()),IF(E15=12,VLOOKUP(F15,TABELE_K!E$6:H$105,4,FALSE()),IF(E15=13,VLOOKUP(F15,TABELE_K!F$6:H$105,3,FALSE()),IF(E15=14,VLOOKUP(F15,TABELE_K!G$6:H$105,2,FALSE()),0)))))))</f>
        <v>0</v>
      </c>
      <c r="H15" s="20"/>
      <c r="I15" s="12">
        <f t="shared" si="1"/>
        <v>0</v>
      </c>
      <c r="J15" s="20"/>
      <c r="K15" s="10">
        <f t="shared" si="2"/>
        <v>0</v>
      </c>
      <c r="L15" s="20"/>
      <c r="M15" s="10">
        <f t="shared" si="3"/>
        <v>0</v>
      </c>
      <c r="N15" s="21"/>
      <c r="O15" s="21"/>
      <c r="P15" s="20"/>
      <c r="Q15" s="27"/>
      <c r="R15" s="21"/>
      <c r="S15" s="21"/>
      <c r="T15" s="20"/>
      <c r="U15" s="14">
        <f t="shared" si="4"/>
        <v>0</v>
      </c>
      <c r="V15" s="15" t="str">
        <f t="shared" si="6"/>
        <v xml:space="preserve"> </v>
      </c>
    </row>
    <row r="16" spans="1:22" hidden="1" x14ac:dyDescent="0.25">
      <c r="A16" s="5">
        <v>8</v>
      </c>
      <c r="B16" s="6"/>
      <c r="C16" s="6"/>
      <c r="D16" s="7"/>
      <c r="E16" s="8" t="str">
        <f t="shared" ca="1" si="0"/>
        <v/>
      </c>
      <c r="F16" s="9"/>
      <c r="G16" s="10">
        <f>IF(F16="",0,IF(E16=9,VLOOKUP(F16,TABELE_K!B$6:H$105,7,FALSE()),IF(E16=10,VLOOKUP(F16,TABELE_K!C$6:H$105,6,FALSE()),IF(E16=11,VLOOKUP(F16,TABELE_K!D$6:H$105,5,FALSE()),IF(E16=12,VLOOKUP(F16,TABELE_K!E$6:H$105,4,FALSE()),IF(E16=13,VLOOKUP(F16,TABELE_K!F$6:H$105,3,FALSE()),IF(E16=14,VLOOKUP(F16,TABELE_K!G$6:H$105,2,FALSE()),0)))))))</f>
        <v>0</v>
      </c>
      <c r="H16" s="22"/>
      <c r="I16" s="12">
        <f t="shared" si="1"/>
        <v>0</v>
      </c>
      <c r="J16" s="23"/>
      <c r="K16" s="10">
        <f t="shared" si="2"/>
        <v>0</v>
      </c>
      <c r="L16" s="23"/>
      <c r="M16" s="10">
        <f t="shared" si="3"/>
        <v>0</v>
      </c>
      <c r="N16" s="5"/>
      <c r="O16" s="5"/>
      <c r="P16" s="5"/>
      <c r="Q16" s="27"/>
      <c r="R16" s="5"/>
      <c r="S16" s="5"/>
      <c r="T16" s="5"/>
      <c r="U16" s="14">
        <f t="shared" si="4"/>
        <v>0</v>
      </c>
      <c r="V16" s="15" t="str">
        <f t="shared" si="6"/>
        <v xml:space="preserve"> </v>
      </c>
    </row>
    <row r="17" spans="1:22" hidden="1" x14ac:dyDescent="0.25">
      <c r="A17" s="5">
        <v>12</v>
      </c>
      <c r="B17" s="6"/>
      <c r="C17" s="6"/>
      <c r="D17" s="7"/>
      <c r="E17" s="8" t="str">
        <f t="shared" ca="1" si="0"/>
        <v/>
      </c>
      <c r="F17" s="9"/>
      <c r="G17" s="10">
        <f>IF(F17="",0,IF(E17=9,VLOOKUP(F17,TABELE_K!B$6:H$105,7,FALSE()),IF(E17=10,VLOOKUP(F17,TABELE_K!C$6:H$105,6,FALSE()),IF(E17=11,VLOOKUP(F17,TABELE_K!D$6:H$105,5,FALSE()),IF(E17=12,VLOOKUP(F17,TABELE_K!E$6:H$105,4,FALSE()),IF(E17=13,VLOOKUP(F17,TABELE_K!F$6:H$105,3,FALSE()),IF(E17=14,VLOOKUP(F17,TABELE_K!G$6:H$105,2,FALSE()),0)))))))</f>
        <v>0</v>
      </c>
      <c r="H17" s="22"/>
      <c r="I17" s="12">
        <f t="shared" si="1"/>
        <v>0</v>
      </c>
      <c r="J17" s="23"/>
      <c r="K17" s="10">
        <f t="shared" si="2"/>
        <v>0</v>
      </c>
      <c r="L17" s="23"/>
      <c r="M17" s="10">
        <f t="shared" si="3"/>
        <v>0</v>
      </c>
      <c r="N17" s="5"/>
      <c r="O17" s="5"/>
      <c r="P17" s="9"/>
      <c r="Q17" s="10"/>
      <c r="R17" s="5"/>
      <c r="S17" s="5"/>
      <c r="T17" s="9"/>
      <c r="U17" s="14" t="e">
        <f t="shared" ref="U17:U35" si="7">I17+K17+M17+Q17+#REF!</f>
        <v>#REF!</v>
      </c>
      <c r="V17" s="15" t="e">
        <f t="shared" si="6"/>
        <v>#REF!</v>
      </c>
    </row>
    <row r="18" spans="1:22" hidden="1" x14ac:dyDescent="0.25">
      <c r="A18" s="5">
        <v>13</v>
      </c>
      <c r="B18" s="6"/>
      <c r="C18" s="6"/>
      <c r="D18" s="7"/>
      <c r="E18" s="8" t="str">
        <f t="shared" ca="1" si="0"/>
        <v/>
      </c>
      <c r="F18" s="9"/>
      <c r="G18" s="10">
        <f>IF(F18="",0,IF(E18=9,VLOOKUP(F18,TABELE_K!B$6:H$105,7,FALSE()),IF(E18=10,VLOOKUP(F18,TABELE_K!C$6:H$105,6,FALSE()),IF(E18=11,VLOOKUP(F18,TABELE_K!D$6:H$105,5,FALSE()),IF(E18=12,VLOOKUP(F18,TABELE_K!E$6:H$105,4,FALSE()),IF(E18=13,VLOOKUP(F18,TABELE_K!F$6:H$105,3,FALSE()),IF(E18=14,VLOOKUP(F18,TABELE_K!G$6:H$105,2,FALSE()),0)))))))</f>
        <v>0</v>
      </c>
      <c r="H18" s="22"/>
      <c r="I18" s="12">
        <f t="shared" si="1"/>
        <v>0</v>
      </c>
      <c r="J18" s="23"/>
      <c r="K18" s="10">
        <f t="shared" si="2"/>
        <v>0</v>
      </c>
      <c r="L18" s="23"/>
      <c r="M18" s="10">
        <f t="shared" si="3"/>
        <v>0</v>
      </c>
      <c r="N18" s="5"/>
      <c r="O18" s="5"/>
      <c r="P18" s="9"/>
      <c r="Q18" s="10"/>
      <c r="R18" s="5"/>
      <c r="S18" s="5"/>
      <c r="T18" s="9"/>
      <c r="U18" s="14" t="e">
        <f t="shared" si="7"/>
        <v>#REF!</v>
      </c>
      <c r="V18" s="15" t="e">
        <f t="shared" si="6"/>
        <v>#REF!</v>
      </c>
    </row>
    <row r="19" spans="1:22" ht="15.75" hidden="1" customHeight="1" x14ac:dyDescent="0.25">
      <c r="A19" s="5">
        <v>14</v>
      </c>
      <c r="B19" s="6"/>
      <c r="C19" s="6"/>
      <c r="D19" s="7"/>
      <c r="E19" s="8" t="str">
        <f t="shared" ca="1" si="0"/>
        <v/>
      </c>
      <c r="F19" s="9"/>
      <c r="G19" s="10">
        <f>IF(F19="",0,IF(E19=9,VLOOKUP(F19,TABELE_K!B$6:H$105,7,FALSE()),IF(E19=10,VLOOKUP(F19,TABELE_K!C$6:H$105,6,FALSE()),IF(E19=11,VLOOKUP(F19,TABELE_K!D$6:H$105,5,FALSE()),IF(E19=12,VLOOKUP(F19,TABELE_K!E$6:H$105,4,FALSE()),IF(E19=13,VLOOKUP(F19,TABELE_K!F$6:H$105,3,FALSE()),IF(E19=14,VLOOKUP(F19,TABELE_K!G$6:H$105,2,FALSE()),0)))))))</f>
        <v>0</v>
      </c>
      <c r="H19" s="22"/>
      <c r="I19" s="12">
        <f t="shared" si="1"/>
        <v>0</v>
      </c>
      <c r="J19" s="5"/>
      <c r="K19" s="10">
        <f t="shared" si="2"/>
        <v>0</v>
      </c>
      <c r="L19" s="5"/>
      <c r="M19" s="10">
        <f t="shared" si="3"/>
        <v>0</v>
      </c>
      <c r="N19" s="5"/>
      <c r="O19" s="5"/>
      <c r="P19" s="5"/>
      <c r="Q19" s="10"/>
      <c r="R19" s="5"/>
      <c r="S19" s="5"/>
      <c r="T19" s="5"/>
      <c r="U19" s="14" t="e">
        <f t="shared" si="7"/>
        <v>#REF!</v>
      </c>
      <c r="V19" s="15" t="e">
        <f t="shared" si="6"/>
        <v>#REF!</v>
      </c>
    </row>
    <row r="20" spans="1:22" ht="15.75" hidden="1" customHeight="1" x14ac:dyDescent="0.25">
      <c r="A20" s="5">
        <v>15</v>
      </c>
      <c r="B20" s="6"/>
      <c r="C20" s="6"/>
      <c r="D20" s="7"/>
      <c r="E20" s="8" t="str">
        <f t="shared" ca="1" si="0"/>
        <v/>
      </c>
      <c r="F20" s="9"/>
      <c r="G20" s="10">
        <f>IF(F20="",0,IF(E20=9,VLOOKUP(F20,TABELE_K!B$6:H$105,7,FALSE()),IF(E20=10,VLOOKUP(F20,TABELE_K!C$6:H$105,6,FALSE()),IF(E20=11,VLOOKUP(F20,TABELE_K!D$6:H$105,5,FALSE()),IF(E20=12,VLOOKUP(F20,TABELE_K!E$6:H$105,4,FALSE()),IF(E20=13,VLOOKUP(F20,TABELE_K!F$6:H$105,3,FALSE()),IF(E20=14,VLOOKUP(F20,TABELE_K!G$6:H$105,2,FALSE()),0)))))))</f>
        <v>0</v>
      </c>
      <c r="H20" s="22"/>
      <c r="I20" s="12">
        <f t="shared" si="1"/>
        <v>0</v>
      </c>
      <c r="J20" s="5"/>
      <c r="K20" s="10">
        <f t="shared" si="2"/>
        <v>0</v>
      </c>
      <c r="L20" s="5"/>
      <c r="M20" s="10">
        <f t="shared" si="3"/>
        <v>0</v>
      </c>
      <c r="N20" s="5"/>
      <c r="O20" s="5"/>
      <c r="P20" s="5"/>
      <c r="Q20" s="10">
        <f t="shared" ref="Q20:Q35" si="8">SUM(N20:P20)</f>
        <v>0</v>
      </c>
      <c r="R20" s="5"/>
      <c r="S20" s="5"/>
      <c r="T20" s="5"/>
      <c r="U20" s="14" t="e">
        <f t="shared" si="7"/>
        <v>#REF!</v>
      </c>
      <c r="V20" s="15" t="e">
        <f t="shared" si="6"/>
        <v>#REF!</v>
      </c>
    </row>
    <row r="21" spans="1:22" ht="15.75" hidden="1" customHeight="1" x14ac:dyDescent="0.25">
      <c r="A21" s="5">
        <v>16</v>
      </c>
      <c r="B21" s="6"/>
      <c r="C21" s="6"/>
      <c r="D21" s="7"/>
      <c r="E21" s="8" t="str">
        <f t="shared" ca="1" si="0"/>
        <v/>
      </c>
      <c r="F21" s="7"/>
      <c r="G21" s="7"/>
      <c r="H21" s="7"/>
      <c r="I21" s="12">
        <f t="shared" si="1"/>
        <v>0</v>
      </c>
      <c r="J21" s="7"/>
      <c r="K21" s="10">
        <f t="shared" si="2"/>
        <v>0</v>
      </c>
      <c r="L21" s="7"/>
      <c r="M21" s="10">
        <f t="shared" si="3"/>
        <v>0</v>
      </c>
      <c r="N21" s="7"/>
      <c r="O21" s="7"/>
      <c r="P21" s="7"/>
      <c r="Q21" s="24">
        <f t="shared" si="8"/>
        <v>0</v>
      </c>
      <c r="R21" s="7"/>
      <c r="S21" s="7"/>
      <c r="T21" s="7"/>
      <c r="U21" s="14" t="e">
        <f t="shared" si="7"/>
        <v>#REF!</v>
      </c>
      <c r="V21" s="15" t="e">
        <f t="shared" si="6"/>
        <v>#REF!</v>
      </c>
    </row>
    <row r="22" spans="1:22" ht="15.75" hidden="1" customHeight="1" x14ac:dyDescent="0.25">
      <c r="A22" s="5">
        <v>17</v>
      </c>
      <c r="B22" s="6"/>
      <c r="C22" s="6"/>
      <c r="D22" s="7"/>
      <c r="E22" s="8" t="str">
        <f t="shared" ca="1" si="0"/>
        <v/>
      </c>
      <c r="F22" s="7"/>
      <c r="G22" s="7"/>
      <c r="H22" s="7"/>
      <c r="I22" s="12">
        <f t="shared" si="1"/>
        <v>0</v>
      </c>
      <c r="J22" s="7"/>
      <c r="K22" s="10">
        <f t="shared" si="2"/>
        <v>0</v>
      </c>
      <c r="L22" s="7"/>
      <c r="M22" s="10">
        <f t="shared" si="3"/>
        <v>0</v>
      </c>
      <c r="N22" s="7"/>
      <c r="O22" s="7"/>
      <c r="P22" s="7"/>
      <c r="Q22" s="24">
        <f t="shared" si="8"/>
        <v>0</v>
      </c>
      <c r="R22" s="7"/>
      <c r="S22" s="7"/>
      <c r="T22" s="7"/>
      <c r="U22" s="14" t="e">
        <f t="shared" si="7"/>
        <v>#REF!</v>
      </c>
      <c r="V22" s="15" t="e">
        <f t="shared" si="6"/>
        <v>#REF!</v>
      </c>
    </row>
    <row r="23" spans="1:22" ht="15.75" hidden="1" customHeight="1" x14ac:dyDescent="0.25">
      <c r="A23" s="5">
        <v>18</v>
      </c>
      <c r="B23" s="6"/>
      <c r="C23" s="6"/>
      <c r="D23" s="7"/>
      <c r="E23" s="8" t="str">
        <f t="shared" ca="1" si="0"/>
        <v/>
      </c>
      <c r="F23" s="7"/>
      <c r="G23" s="7"/>
      <c r="H23" s="7"/>
      <c r="I23" s="12">
        <f t="shared" si="1"/>
        <v>0</v>
      </c>
      <c r="J23" s="7"/>
      <c r="K23" s="10">
        <f t="shared" si="2"/>
        <v>0</v>
      </c>
      <c r="L23" s="7"/>
      <c r="M23" s="10">
        <f t="shared" si="3"/>
        <v>0</v>
      </c>
      <c r="N23" s="7"/>
      <c r="O23" s="7"/>
      <c r="P23" s="7"/>
      <c r="Q23" s="24">
        <f t="shared" si="8"/>
        <v>0</v>
      </c>
      <c r="R23" s="7"/>
      <c r="S23" s="7"/>
      <c r="T23" s="7"/>
      <c r="U23" s="14" t="e">
        <f t="shared" si="7"/>
        <v>#REF!</v>
      </c>
      <c r="V23" s="15" t="e">
        <f t="shared" si="6"/>
        <v>#REF!</v>
      </c>
    </row>
    <row r="24" spans="1:22" ht="15.75" hidden="1" customHeight="1" x14ac:dyDescent="0.25">
      <c r="A24" s="5">
        <v>19</v>
      </c>
      <c r="B24" s="6"/>
      <c r="C24" s="6"/>
      <c r="D24" s="7"/>
      <c r="E24" s="8" t="str">
        <f t="shared" ca="1" si="0"/>
        <v/>
      </c>
      <c r="F24" s="7"/>
      <c r="G24" s="7"/>
      <c r="H24" s="7"/>
      <c r="I24" s="12">
        <f t="shared" si="1"/>
        <v>0</v>
      </c>
      <c r="J24" s="7"/>
      <c r="K24" s="10">
        <f t="shared" si="2"/>
        <v>0</v>
      </c>
      <c r="L24" s="7"/>
      <c r="M24" s="10">
        <f t="shared" si="3"/>
        <v>0</v>
      </c>
      <c r="N24" s="7"/>
      <c r="O24" s="7"/>
      <c r="P24" s="7"/>
      <c r="Q24" s="24">
        <f t="shared" si="8"/>
        <v>0</v>
      </c>
      <c r="R24" s="7"/>
      <c r="S24" s="7"/>
      <c r="T24" s="7"/>
      <c r="U24" s="14" t="e">
        <f t="shared" si="7"/>
        <v>#REF!</v>
      </c>
      <c r="V24" s="15" t="e">
        <f t="shared" si="6"/>
        <v>#REF!</v>
      </c>
    </row>
    <row r="25" spans="1:22" ht="15.75" hidden="1" customHeight="1" x14ac:dyDescent="0.25">
      <c r="A25" s="5">
        <v>20</v>
      </c>
      <c r="B25" s="6"/>
      <c r="C25" s="6"/>
      <c r="D25" s="7"/>
      <c r="E25" s="8" t="str">
        <f t="shared" ca="1" si="0"/>
        <v/>
      </c>
      <c r="F25" s="7"/>
      <c r="G25" s="7"/>
      <c r="H25" s="7"/>
      <c r="I25" s="12">
        <f t="shared" si="1"/>
        <v>0</v>
      </c>
      <c r="J25" s="7"/>
      <c r="K25" s="10">
        <f t="shared" si="2"/>
        <v>0</v>
      </c>
      <c r="L25" s="7"/>
      <c r="M25" s="10">
        <f t="shared" si="3"/>
        <v>0</v>
      </c>
      <c r="N25" s="7"/>
      <c r="O25" s="7"/>
      <c r="P25" s="7"/>
      <c r="Q25" s="24">
        <f t="shared" si="8"/>
        <v>0</v>
      </c>
      <c r="R25" s="7"/>
      <c r="S25" s="7"/>
      <c r="T25" s="7"/>
      <c r="U25" s="14" t="e">
        <f t="shared" si="7"/>
        <v>#REF!</v>
      </c>
      <c r="V25" s="15" t="e">
        <f t="shared" si="6"/>
        <v>#REF!</v>
      </c>
    </row>
    <row r="26" spans="1:22" ht="15.75" hidden="1" customHeight="1" x14ac:dyDescent="0.25">
      <c r="A26" s="5">
        <v>21</v>
      </c>
      <c r="B26" s="6"/>
      <c r="C26" s="6"/>
      <c r="D26" s="7"/>
      <c r="E26" s="8" t="str">
        <f t="shared" ca="1" si="0"/>
        <v/>
      </c>
      <c r="F26" s="7"/>
      <c r="G26" s="7"/>
      <c r="H26" s="7"/>
      <c r="I26" s="12">
        <f t="shared" si="1"/>
        <v>0</v>
      </c>
      <c r="J26" s="7"/>
      <c r="K26" s="10">
        <f t="shared" si="2"/>
        <v>0</v>
      </c>
      <c r="L26" s="7"/>
      <c r="M26" s="10">
        <f t="shared" si="3"/>
        <v>0</v>
      </c>
      <c r="N26" s="7"/>
      <c r="O26" s="7"/>
      <c r="P26" s="7"/>
      <c r="Q26" s="24">
        <f t="shared" si="8"/>
        <v>0</v>
      </c>
      <c r="R26" s="7"/>
      <c r="S26" s="7"/>
      <c r="T26" s="7"/>
      <c r="U26" s="14" t="e">
        <f t="shared" si="7"/>
        <v>#REF!</v>
      </c>
      <c r="V26" s="15" t="e">
        <f t="shared" si="6"/>
        <v>#REF!</v>
      </c>
    </row>
    <row r="27" spans="1:22" ht="15.75" hidden="1" customHeight="1" x14ac:dyDescent="0.25">
      <c r="A27" s="5">
        <v>22</v>
      </c>
      <c r="B27" s="6"/>
      <c r="C27" s="6"/>
      <c r="D27" s="7"/>
      <c r="E27" s="8" t="str">
        <f t="shared" ca="1" si="0"/>
        <v/>
      </c>
      <c r="F27" s="7"/>
      <c r="G27" s="7"/>
      <c r="H27" s="7"/>
      <c r="I27" s="12">
        <f t="shared" si="1"/>
        <v>0</v>
      </c>
      <c r="J27" s="7"/>
      <c r="K27" s="10">
        <f t="shared" si="2"/>
        <v>0</v>
      </c>
      <c r="L27" s="7"/>
      <c r="M27" s="10">
        <f t="shared" si="3"/>
        <v>0</v>
      </c>
      <c r="N27" s="7"/>
      <c r="O27" s="7"/>
      <c r="P27" s="7"/>
      <c r="Q27" s="24">
        <f t="shared" si="8"/>
        <v>0</v>
      </c>
      <c r="R27" s="7"/>
      <c r="S27" s="7"/>
      <c r="T27" s="7"/>
      <c r="U27" s="14" t="e">
        <f t="shared" si="7"/>
        <v>#REF!</v>
      </c>
      <c r="V27" s="15" t="e">
        <f t="shared" si="6"/>
        <v>#REF!</v>
      </c>
    </row>
    <row r="28" spans="1:22" ht="15.75" hidden="1" customHeight="1" x14ac:dyDescent="0.25">
      <c r="A28" s="5">
        <v>23</v>
      </c>
      <c r="B28" s="6"/>
      <c r="C28" s="6"/>
      <c r="D28" s="7"/>
      <c r="E28" s="8" t="str">
        <f t="shared" ca="1" si="0"/>
        <v/>
      </c>
      <c r="F28" s="7"/>
      <c r="G28" s="7"/>
      <c r="H28" s="7"/>
      <c r="I28" s="12">
        <f t="shared" si="1"/>
        <v>0</v>
      </c>
      <c r="J28" s="7"/>
      <c r="K28" s="10">
        <f t="shared" si="2"/>
        <v>0</v>
      </c>
      <c r="L28" s="7"/>
      <c r="M28" s="10">
        <f t="shared" si="3"/>
        <v>0</v>
      </c>
      <c r="N28" s="7"/>
      <c r="O28" s="7"/>
      <c r="P28" s="7"/>
      <c r="Q28" s="24">
        <f t="shared" si="8"/>
        <v>0</v>
      </c>
      <c r="R28" s="7"/>
      <c r="S28" s="7"/>
      <c r="T28" s="7"/>
      <c r="U28" s="14" t="e">
        <f t="shared" si="7"/>
        <v>#REF!</v>
      </c>
      <c r="V28" s="15" t="e">
        <f t="shared" si="6"/>
        <v>#REF!</v>
      </c>
    </row>
    <row r="29" spans="1:22" ht="15.75" hidden="1" customHeight="1" x14ac:dyDescent="0.25">
      <c r="A29" s="5">
        <v>24</v>
      </c>
      <c r="B29" s="6"/>
      <c r="C29" s="6"/>
      <c r="D29" s="7"/>
      <c r="E29" s="8" t="str">
        <f t="shared" ca="1" si="0"/>
        <v/>
      </c>
      <c r="F29" s="7"/>
      <c r="G29" s="7"/>
      <c r="H29" s="7"/>
      <c r="I29" s="12">
        <f t="shared" si="1"/>
        <v>0</v>
      </c>
      <c r="J29" s="7"/>
      <c r="K29" s="10">
        <f t="shared" si="2"/>
        <v>0</v>
      </c>
      <c r="L29" s="7"/>
      <c r="M29" s="10">
        <f t="shared" si="3"/>
        <v>0</v>
      </c>
      <c r="N29" s="7"/>
      <c r="O29" s="7"/>
      <c r="P29" s="7"/>
      <c r="Q29" s="24">
        <f t="shared" si="8"/>
        <v>0</v>
      </c>
      <c r="R29" s="7"/>
      <c r="S29" s="7"/>
      <c r="T29" s="7"/>
      <c r="U29" s="14" t="e">
        <f t="shared" si="7"/>
        <v>#REF!</v>
      </c>
      <c r="V29" s="15" t="e">
        <f t="shared" si="6"/>
        <v>#REF!</v>
      </c>
    </row>
    <row r="30" spans="1:22" ht="15.75" hidden="1" customHeight="1" x14ac:dyDescent="0.25">
      <c r="A30" s="5">
        <v>25</v>
      </c>
      <c r="B30" s="6"/>
      <c r="C30" s="6"/>
      <c r="D30" s="7"/>
      <c r="E30" s="8" t="str">
        <f t="shared" ca="1" si="0"/>
        <v/>
      </c>
      <c r="F30" s="7"/>
      <c r="G30" s="7"/>
      <c r="H30" s="7"/>
      <c r="I30" s="12">
        <f t="shared" si="1"/>
        <v>0</v>
      </c>
      <c r="J30" s="7"/>
      <c r="K30" s="10">
        <f t="shared" si="2"/>
        <v>0</v>
      </c>
      <c r="L30" s="7"/>
      <c r="M30" s="10">
        <f t="shared" si="3"/>
        <v>0</v>
      </c>
      <c r="N30" s="7"/>
      <c r="O30" s="7"/>
      <c r="P30" s="7"/>
      <c r="Q30" s="24">
        <f t="shared" si="8"/>
        <v>0</v>
      </c>
      <c r="R30" s="7"/>
      <c r="S30" s="7"/>
      <c r="T30" s="7"/>
      <c r="U30" s="14" t="e">
        <f t="shared" si="7"/>
        <v>#REF!</v>
      </c>
      <c r="V30" s="15" t="e">
        <f t="shared" si="6"/>
        <v>#REF!</v>
      </c>
    </row>
    <row r="31" spans="1:22" ht="15.75" hidden="1" customHeight="1" x14ac:dyDescent="0.25">
      <c r="A31" s="5">
        <v>26</v>
      </c>
      <c r="B31" s="6"/>
      <c r="C31" s="6"/>
      <c r="D31" s="7"/>
      <c r="E31" s="8" t="str">
        <f t="shared" ca="1" si="0"/>
        <v/>
      </c>
      <c r="F31" s="7"/>
      <c r="G31" s="7"/>
      <c r="H31" s="7"/>
      <c r="I31" s="12">
        <f t="shared" si="1"/>
        <v>0</v>
      </c>
      <c r="J31" s="7"/>
      <c r="K31" s="10">
        <f t="shared" si="2"/>
        <v>0</v>
      </c>
      <c r="L31" s="7"/>
      <c r="M31" s="10">
        <f t="shared" si="3"/>
        <v>0</v>
      </c>
      <c r="N31" s="7"/>
      <c r="O31" s="7"/>
      <c r="P31" s="7"/>
      <c r="Q31" s="24">
        <f t="shared" si="8"/>
        <v>0</v>
      </c>
      <c r="R31" s="7"/>
      <c r="S31" s="7"/>
      <c r="T31" s="7"/>
      <c r="U31" s="14" t="e">
        <f t="shared" si="7"/>
        <v>#REF!</v>
      </c>
      <c r="V31" s="15" t="e">
        <f t="shared" si="6"/>
        <v>#REF!</v>
      </c>
    </row>
    <row r="32" spans="1:22" ht="15.75" hidden="1" customHeight="1" x14ac:dyDescent="0.25">
      <c r="A32" s="5">
        <v>27</v>
      </c>
      <c r="B32" s="6"/>
      <c r="C32" s="6"/>
      <c r="D32" s="7"/>
      <c r="E32" s="8" t="str">
        <f t="shared" ca="1" si="0"/>
        <v/>
      </c>
      <c r="F32" s="7"/>
      <c r="G32" s="7"/>
      <c r="H32" s="7"/>
      <c r="I32" s="12">
        <f t="shared" si="1"/>
        <v>0</v>
      </c>
      <c r="J32" s="7"/>
      <c r="K32" s="10">
        <f t="shared" si="2"/>
        <v>0</v>
      </c>
      <c r="L32" s="7"/>
      <c r="M32" s="10">
        <f t="shared" si="3"/>
        <v>0</v>
      </c>
      <c r="N32" s="7"/>
      <c r="O32" s="7"/>
      <c r="P32" s="7"/>
      <c r="Q32" s="24">
        <f t="shared" si="8"/>
        <v>0</v>
      </c>
      <c r="R32" s="7"/>
      <c r="S32" s="7"/>
      <c r="T32" s="7"/>
      <c r="U32" s="14" t="e">
        <f t="shared" si="7"/>
        <v>#REF!</v>
      </c>
      <c r="V32" s="15" t="e">
        <f t="shared" si="6"/>
        <v>#REF!</v>
      </c>
    </row>
    <row r="33" spans="1:22" ht="15.75" hidden="1" customHeight="1" x14ac:dyDescent="0.25">
      <c r="A33" s="5">
        <v>28</v>
      </c>
      <c r="B33" s="6"/>
      <c r="C33" s="6"/>
      <c r="D33" s="7"/>
      <c r="E33" s="8" t="str">
        <f t="shared" ca="1" si="0"/>
        <v/>
      </c>
      <c r="F33" s="7"/>
      <c r="G33" s="7"/>
      <c r="H33" s="7"/>
      <c r="I33" s="12">
        <f t="shared" si="1"/>
        <v>0</v>
      </c>
      <c r="J33" s="7"/>
      <c r="K33" s="10">
        <f t="shared" si="2"/>
        <v>0</v>
      </c>
      <c r="L33" s="7"/>
      <c r="M33" s="10">
        <f t="shared" si="3"/>
        <v>0</v>
      </c>
      <c r="N33" s="7"/>
      <c r="O33" s="7"/>
      <c r="P33" s="7"/>
      <c r="Q33" s="24">
        <f t="shared" si="8"/>
        <v>0</v>
      </c>
      <c r="R33" s="7"/>
      <c r="S33" s="7"/>
      <c r="T33" s="7"/>
      <c r="U33" s="14" t="e">
        <f t="shared" si="7"/>
        <v>#REF!</v>
      </c>
      <c r="V33" s="15" t="e">
        <f t="shared" si="6"/>
        <v>#REF!</v>
      </c>
    </row>
    <row r="34" spans="1:22" ht="15.75" hidden="1" customHeight="1" x14ac:dyDescent="0.25">
      <c r="A34" s="5">
        <v>29</v>
      </c>
      <c r="B34" s="6"/>
      <c r="C34" s="6"/>
      <c r="D34" s="7"/>
      <c r="E34" s="8" t="str">
        <f t="shared" ca="1" si="0"/>
        <v/>
      </c>
      <c r="F34" s="7"/>
      <c r="G34" s="7"/>
      <c r="H34" s="7"/>
      <c r="I34" s="12">
        <f t="shared" si="1"/>
        <v>0</v>
      </c>
      <c r="J34" s="7"/>
      <c r="K34" s="10">
        <f t="shared" si="2"/>
        <v>0</v>
      </c>
      <c r="L34" s="7"/>
      <c r="M34" s="10">
        <f t="shared" si="3"/>
        <v>0</v>
      </c>
      <c r="N34" s="7"/>
      <c r="O34" s="7"/>
      <c r="P34" s="7"/>
      <c r="Q34" s="24">
        <f t="shared" si="8"/>
        <v>0</v>
      </c>
      <c r="R34" s="7"/>
      <c r="S34" s="7"/>
      <c r="T34" s="7"/>
      <c r="U34" s="14" t="e">
        <f t="shared" si="7"/>
        <v>#REF!</v>
      </c>
      <c r="V34" s="15" t="e">
        <f t="shared" si="6"/>
        <v>#REF!</v>
      </c>
    </row>
    <row r="35" spans="1:22" ht="15.75" hidden="1" customHeight="1" x14ac:dyDescent="0.25">
      <c r="A35" s="5">
        <v>30</v>
      </c>
      <c r="B35" s="6"/>
      <c r="C35" s="6"/>
      <c r="D35" s="7"/>
      <c r="E35" s="8" t="str">
        <f t="shared" ca="1" si="0"/>
        <v/>
      </c>
      <c r="F35" s="7"/>
      <c r="G35" s="7"/>
      <c r="H35" s="7"/>
      <c r="I35" s="12">
        <f t="shared" si="1"/>
        <v>0</v>
      </c>
      <c r="J35" s="7"/>
      <c r="K35" s="10">
        <f>IF(J35="",0,INT(MAX(J$9:J$35)/J35*100))</f>
        <v>0</v>
      </c>
      <c r="L35" s="7"/>
      <c r="M35" s="10">
        <f t="shared" si="3"/>
        <v>0</v>
      </c>
      <c r="N35" s="7"/>
      <c r="O35" s="7"/>
      <c r="P35" s="7"/>
      <c r="Q35" s="24">
        <f t="shared" si="8"/>
        <v>0</v>
      </c>
      <c r="R35" s="7"/>
      <c r="S35" s="7"/>
      <c r="T35" s="7"/>
      <c r="U35" s="14" t="e">
        <f t="shared" si="7"/>
        <v>#REF!</v>
      </c>
      <c r="V35" s="15" t="e">
        <f t="shared" si="6"/>
        <v>#REF!</v>
      </c>
    </row>
    <row r="36" spans="1:22" ht="15.75" hidden="1" customHeight="1" x14ac:dyDescent="0.25"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22" ht="15.75" hidden="1" customHeight="1" x14ac:dyDescent="0.25"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22" ht="15.75" hidden="1" customHeight="1" x14ac:dyDescent="0.25"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22" ht="15.75" customHeight="1" x14ac:dyDescent="0.25"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22" ht="15.75" customHeight="1" x14ac:dyDescent="0.25"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22" ht="15.75" customHeight="1" x14ac:dyDescent="0.25"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22" ht="15.75" customHeight="1" x14ac:dyDescent="0.25"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22" ht="15.75" customHeight="1" x14ac:dyDescent="0.25"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22" ht="15.75" customHeight="1" x14ac:dyDescent="0.25"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22" ht="15.75" customHeight="1" x14ac:dyDescent="0.25"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22" ht="15.75" customHeight="1" x14ac:dyDescent="0.25"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22" ht="15.75" customHeight="1" x14ac:dyDescent="0.25"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22" ht="15.75" customHeight="1" x14ac:dyDescent="0.25"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6:16" ht="15.75" customHeight="1" x14ac:dyDescent="0.25"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6:16" ht="15.75" customHeight="1" x14ac:dyDescent="0.25"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6:16" ht="15.75" customHeight="1" x14ac:dyDescent="0.25"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6:16" ht="15.75" customHeight="1" x14ac:dyDescent="0.25"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6:16" ht="15.75" customHeight="1" x14ac:dyDescent="0.25"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6:16" ht="15.75" customHeight="1" x14ac:dyDescent="0.25"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6:16" ht="15.75" customHeight="1" x14ac:dyDescent="0.25"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6:16" ht="15.75" customHeight="1" x14ac:dyDescent="0.25"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6:16" ht="15.75" customHeight="1" x14ac:dyDescent="0.25"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6:16" ht="15.75" customHeight="1" x14ac:dyDescent="0.25"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6:16" ht="15.75" customHeight="1" x14ac:dyDescent="0.25"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6:16" ht="15.75" customHeight="1" x14ac:dyDescent="0.25"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6:16" ht="15.75" customHeight="1" x14ac:dyDescent="0.25"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6:16" ht="15.75" customHeight="1" x14ac:dyDescent="0.25"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6:16" ht="15.75" customHeight="1" x14ac:dyDescent="0.25"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6:16" ht="15.75" customHeight="1" x14ac:dyDescent="0.25"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6:16" ht="15.75" customHeight="1" x14ac:dyDescent="0.25"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6:16" ht="15.75" customHeight="1" x14ac:dyDescent="0.25"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6:16" ht="15.75" customHeight="1" x14ac:dyDescent="0.25"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6:16" ht="15.75" customHeight="1" x14ac:dyDescent="0.25"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6:16" ht="15.75" customHeight="1" x14ac:dyDescent="0.25"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6:16" ht="15.75" customHeight="1" x14ac:dyDescent="0.25"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6:16" ht="15.75" customHeight="1" x14ac:dyDescent="0.25"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6:16" ht="15.75" customHeight="1" x14ac:dyDescent="0.25"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6:16" ht="15.75" customHeight="1" x14ac:dyDescent="0.25"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6:16" ht="15.75" customHeight="1" x14ac:dyDescent="0.25"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</row>
    <row r="75" spans="6:16" ht="15.75" customHeight="1" x14ac:dyDescent="0.25"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</row>
    <row r="76" spans="6:16" ht="15.75" customHeight="1" x14ac:dyDescent="0.25"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6:16" ht="15.75" customHeight="1" x14ac:dyDescent="0.25"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6:16" ht="15.75" customHeight="1" x14ac:dyDescent="0.25"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6:16" ht="15.75" customHeight="1" x14ac:dyDescent="0.25"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6:16" ht="15.75" customHeight="1" x14ac:dyDescent="0.25"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6:16" ht="15.75" customHeight="1" x14ac:dyDescent="0.25"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</row>
    <row r="82" spans="6:16" ht="15.75" customHeight="1" x14ac:dyDescent="0.25"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6:16" ht="15.75" customHeight="1" x14ac:dyDescent="0.25"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</row>
    <row r="84" spans="6:16" ht="15.75" customHeight="1" x14ac:dyDescent="0.25"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</row>
    <row r="85" spans="6:16" ht="15.75" customHeight="1" x14ac:dyDescent="0.25"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6:16" ht="15.75" customHeight="1" x14ac:dyDescent="0.25"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6:16" ht="15.75" customHeight="1" x14ac:dyDescent="0.25"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6:16" ht="15.75" customHeight="1" x14ac:dyDescent="0.25"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  <row r="89" spans="6:16" ht="15.75" customHeight="1" x14ac:dyDescent="0.25"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</row>
    <row r="90" spans="6:16" ht="15.75" customHeight="1" x14ac:dyDescent="0.25"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</row>
    <row r="91" spans="6:16" ht="15.75" customHeight="1" x14ac:dyDescent="0.25"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</row>
    <row r="92" spans="6:16" ht="15.75" customHeight="1" x14ac:dyDescent="0.25"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</row>
    <row r="93" spans="6:16" ht="15.75" customHeight="1" x14ac:dyDescent="0.25"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</row>
    <row r="94" spans="6:16" ht="15.75" customHeight="1" x14ac:dyDescent="0.25"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</row>
    <row r="95" spans="6:16" ht="15.75" customHeight="1" x14ac:dyDescent="0.25"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</row>
    <row r="96" spans="6:16" ht="15.75" customHeight="1" x14ac:dyDescent="0.25"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</row>
    <row r="97" spans="6:16" ht="15.75" customHeight="1" x14ac:dyDescent="0.25"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6:16" ht="15.75" customHeight="1" x14ac:dyDescent="0.25"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6:16" ht="15.75" customHeight="1" x14ac:dyDescent="0.25"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</row>
    <row r="100" spans="6:16" ht="15.75" customHeight="1" x14ac:dyDescent="0.25"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</row>
    <row r="101" spans="6:16" ht="15.75" customHeight="1" x14ac:dyDescent="0.25"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</row>
    <row r="102" spans="6:16" ht="15.75" customHeight="1" x14ac:dyDescent="0.25"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</row>
    <row r="103" spans="6:16" ht="15.75" customHeight="1" x14ac:dyDescent="0.25"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</row>
    <row r="104" spans="6:16" ht="15.75" customHeight="1" x14ac:dyDescent="0.25"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6:16" ht="15.75" customHeight="1" x14ac:dyDescent="0.25"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</row>
    <row r="106" spans="6:16" ht="15.75" customHeight="1" x14ac:dyDescent="0.25"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</row>
    <row r="107" spans="6:16" ht="15.75" customHeight="1" x14ac:dyDescent="0.25"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6:16" ht="15.75" customHeight="1" x14ac:dyDescent="0.25"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6:16" ht="15.75" customHeight="1" x14ac:dyDescent="0.25"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</row>
    <row r="110" spans="6:16" ht="15.75" customHeight="1" x14ac:dyDescent="0.25"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</row>
    <row r="111" spans="6:16" ht="15.75" customHeight="1" x14ac:dyDescent="0.25"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</row>
    <row r="112" spans="6:16" ht="15.75" customHeight="1" x14ac:dyDescent="0.25"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</row>
    <row r="113" spans="6:16" ht="15.75" customHeight="1" x14ac:dyDescent="0.25"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</row>
    <row r="114" spans="6:16" ht="15.75" customHeight="1" x14ac:dyDescent="0.25"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</row>
    <row r="115" spans="6:16" ht="15.75" customHeight="1" x14ac:dyDescent="0.25"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</row>
    <row r="116" spans="6:16" ht="15.75" customHeight="1" x14ac:dyDescent="0.25"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6:16" ht="15.75" customHeight="1" x14ac:dyDescent="0.25"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</row>
    <row r="118" spans="6:16" ht="15.75" customHeight="1" x14ac:dyDescent="0.25"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</row>
    <row r="119" spans="6:16" ht="15.75" customHeight="1" x14ac:dyDescent="0.25"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</row>
    <row r="120" spans="6:16" ht="15.75" customHeight="1" x14ac:dyDescent="0.25"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</row>
    <row r="121" spans="6:16" ht="15.75" customHeight="1" x14ac:dyDescent="0.25"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</row>
    <row r="122" spans="6:16" ht="15.75" customHeight="1" x14ac:dyDescent="0.25"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6:16" ht="15.75" customHeight="1" x14ac:dyDescent="0.25"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</row>
    <row r="124" spans="6:16" ht="15.75" customHeight="1" x14ac:dyDescent="0.25"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6:16" ht="15.75" customHeight="1" x14ac:dyDescent="0.25"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</row>
    <row r="126" spans="6:16" ht="15.75" customHeight="1" x14ac:dyDescent="0.25"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</row>
    <row r="127" spans="6:16" ht="15.75" customHeight="1" x14ac:dyDescent="0.25"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</row>
    <row r="128" spans="6:16" ht="15.75" customHeight="1" x14ac:dyDescent="0.25"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</row>
    <row r="129" spans="6:16" ht="15.75" customHeight="1" x14ac:dyDescent="0.25"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</row>
    <row r="130" spans="6:16" ht="15.75" customHeight="1" x14ac:dyDescent="0.25"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</row>
    <row r="131" spans="6:16" ht="15.75" customHeight="1" x14ac:dyDescent="0.25"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</row>
    <row r="132" spans="6:16" ht="15.75" customHeight="1" x14ac:dyDescent="0.25"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</row>
    <row r="133" spans="6:16" ht="15.75" customHeight="1" x14ac:dyDescent="0.25"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</row>
    <row r="134" spans="6:16" ht="15.75" customHeight="1" x14ac:dyDescent="0.25"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</row>
    <row r="135" spans="6:16" ht="15.75" customHeight="1" x14ac:dyDescent="0.25"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</row>
    <row r="136" spans="6:16" ht="15.75" customHeight="1" x14ac:dyDescent="0.25"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</row>
    <row r="137" spans="6:16" ht="15.75" customHeight="1" x14ac:dyDescent="0.25"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</row>
    <row r="138" spans="6:16" ht="15.75" customHeight="1" x14ac:dyDescent="0.25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</row>
    <row r="139" spans="6:16" ht="15.75" customHeight="1" x14ac:dyDescent="0.25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</row>
    <row r="140" spans="6:16" ht="15.75" customHeight="1" x14ac:dyDescent="0.25"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</row>
    <row r="141" spans="6:16" ht="15.75" customHeight="1" x14ac:dyDescent="0.25"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</row>
    <row r="142" spans="6:16" ht="15.75" customHeight="1" x14ac:dyDescent="0.25"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</row>
    <row r="143" spans="6:16" ht="15.75" customHeight="1" x14ac:dyDescent="0.25"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</row>
    <row r="144" spans="6:16" ht="15.75" customHeight="1" x14ac:dyDescent="0.25"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</row>
    <row r="145" spans="6:16" ht="15.75" customHeight="1" x14ac:dyDescent="0.25"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</row>
    <row r="146" spans="6:16" ht="15.75" customHeight="1" x14ac:dyDescent="0.25"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</row>
    <row r="147" spans="6:16" ht="15.75" customHeight="1" x14ac:dyDescent="0.25"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</row>
    <row r="148" spans="6:16" ht="15.75" customHeight="1" x14ac:dyDescent="0.25"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</row>
    <row r="149" spans="6:16" ht="15.75" customHeight="1" x14ac:dyDescent="0.25"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</row>
    <row r="150" spans="6:16" ht="15.75" customHeight="1" x14ac:dyDescent="0.25"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</row>
    <row r="151" spans="6:16" ht="15.75" customHeight="1" x14ac:dyDescent="0.25"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</row>
    <row r="152" spans="6:16" ht="15.75" customHeight="1" x14ac:dyDescent="0.25"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</row>
    <row r="153" spans="6:16" ht="15.75" customHeight="1" x14ac:dyDescent="0.25"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</row>
    <row r="154" spans="6:16" ht="15.75" customHeight="1" x14ac:dyDescent="0.25"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</row>
    <row r="155" spans="6:16" ht="15.75" customHeight="1" x14ac:dyDescent="0.25"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</row>
    <row r="156" spans="6:16" ht="15.75" customHeight="1" x14ac:dyDescent="0.25"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</row>
    <row r="157" spans="6:16" ht="15.75" customHeight="1" x14ac:dyDescent="0.25"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</row>
    <row r="158" spans="6:16" ht="15.75" customHeight="1" x14ac:dyDescent="0.25"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</row>
    <row r="159" spans="6:16" ht="15.75" customHeight="1" x14ac:dyDescent="0.25"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</row>
    <row r="160" spans="6:16" ht="15.75" customHeight="1" x14ac:dyDescent="0.25"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</row>
    <row r="161" spans="6:16" ht="15.75" customHeight="1" x14ac:dyDescent="0.25"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</row>
    <row r="162" spans="6:16" ht="15.75" customHeight="1" x14ac:dyDescent="0.25"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</row>
    <row r="163" spans="6:16" ht="15.75" customHeight="1" x14ac:dyDescent="0.25"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</row>
    <row r="164" spans="6:16" ht="15.75" customHeight="1" x14ac:dyDescent="0.25"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</row>
    <row r="165" spans="6:16" ht="15.75" customHeight="1" x14ac:dyDescent="0.25"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</row>
    <row r="166" spans="6:16" ht="15.75" customHeight="1" x14ac:dyDescent="0.25"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</row>
    <row r="167" spans="6:16" ht="15.75" customHeight="1" x14ac:dyDescent="0.25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</row>
    <row r="168" spans="6:16" ht="15.75" customHeight="1" x14ac:dyDescent="0.25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</row>
    <row r="169" spans="6:16" ht="15.75" customHeight="1" x14ac:dyDescent="0.25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</row>
    <row r="170" spans="6:16" ht="15.75" customHeight="1" x14ac:dyDescent="0.25"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</row>
    <row r="171" spans="6:16" ht="15.75" customHeight="1" x14ac:dyDescent="0.25"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</row>
    <row r="172" spans="6:16" ht="15.75" customHeight="1" x14ac:dyDescent="0.25"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</row>
    <row r="173" spans="6:16" ht="15.75" customHeight="1" x14ac:dyDescent="0.25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</row>
    <row r="174" spans="6:16" ht="15.75" customHeight="1" x14ac:dyDescent="0.25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</row>
    <row r="175" spans="6:16" ht="15.75" customHeight="1" x14ac:dyDescent="0.25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</row>
    <row r="176" spans="6:16" ht="15.75" customHeight="1" x14ac:dyDescent="0.25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</row>
    <row r="177" spans="6:16" ht="15.75" customHeight="1" x14ac:dyDescent="0.25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</row>
    <row r="178" spans="6:16" ht="15.75" customHeight="1" x14ac:dyDescent="0.25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</row>
    <row r="179" spans="6:16" ht="15.75" customHeight="1" x14ac:dyDescent="0.25"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</row>
    <row r="180" spans="6:16" ht="15.75" customHeight="1" x14ac:dyDescent="0.25"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</row>
    <row r="181" spans="6:16" ht="15.75" customHeight="1" x14ac:dyDescent="0.25"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2" spans="6:16" ht="15.75" customHeight="1" x14ac:dyDescent="0.25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</row>
    <row r="183" spans="6:16" ht="15.75" customHeight="1" x14ac:dyDescent="0.25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</row>
    <row r="184" spans="6:16" ht="15.75" customHeight="1" x14ac:dyDescent="0.25"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</row>
    <row r="185" spans="6:16" ht="15.75" customHeight="1" x14ac:dyDescent="0.25"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</row>
    <row r="186" spans="6:16" ht="15.75" customHeight="1" x14ac:dyDescent="0.25"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</row>
    <row r="187" spans="6:16" ht="15.75" customHeight="1" x14ac:dyDescent="0.25"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</row>
    <row r="188" spans="6:16" ht="15.75" customHeight="1" x14ac:dyDescent="0.25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</row>
    <row r="189" spans="6:16" ht="15.75" customHeight="1" x14ac:dyDescent="0.25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</row>
    <row r="190" spans="6:16" ht="15.75" customHeight="1" x14ac:dyDescent="0.25"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</row>
    <row r="191" spans="6:16" ht="15.75" customHeight="1" x14ac:dyDescent="0.25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</row>
    <row r="192" spans="6:16" ht="15.75" customHeight="1" x14ac:dyDescent="0.25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</row>
    <row r="193" spans="6:16" ht="15.75" customHeight="1" x14ac:dyDescent="0.25"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</row>
    <row r="194" spans="6:16" ht="15.75" customHeight="1" x14ac:dyDescent="0.25"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</row>
    <row r="195" spans="6:16" ht="15.75" customHeight="1" x14ac:dyDescent="0.25"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</row>
    <row r="196" spans="6:16" ht="15.75" customHeight="1" x14ac:dyDescent="0.25"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</row>
    <row r="197" spans="6:16" ht="15.75" customHeight="1" x14ac:dyDescent="0.25"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</row>
    <row r="198" spans="6:16" ht="15.75" customHeight="1" x14ac:dyDescent="0.25"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</row>
    <row r="199" spans="6:16" ht="15.75" customHeight="1" x14ac:dyDescent="0.25"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</row>
    <row r="200" spans="6:16" ht="15.75" customHeight="1" x14ac:dyDescent="0.25"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</row>
    <row r="201" spans="6:16" ht="15.75" customHeight="1" x14ac:dyDescent="0.25"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</row>
    <row r="202" spans="6:16" ht="15.75" customHeight="1" x14ac:dyDescent="0.25"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</row>
    <row r="203" spans="6:16" ht="15.75" customHeight="1" x14ac:dyDescent="0.25"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</row>
    <row r="204" spans="6:16" ht="15.75" customHeight="1" x14ac:dyDescent="0.25"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</row>
    <row r="205" spans="6:16" ht="15.75" customHeight="1" x14ac:dyDescent="0.25"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</row>
    <row r="206" spans="6:16" ht="15.75" customHeight="1" x14ac:dyDescent="0.25"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</row>
    <row r="207" spans="6:16" ht="15.75" customHeight="1" x14ac:dyDescent="0.25"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</row>
    <row r="208" spans="6:16" ht="15.75" customHeight="1" x14ac:dyDescent="0.25"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</row>
    <row r="209" spans="6:16" ht="15.75" customHeight="1" x14ac:dyDescent="0.25"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</row>
    <row r="210" spans="6:16" ht="15.75" customHeight="1" x14ac:dyDescent="0.25"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</row>
    <row r="211" spans="6:16" ht="15.75" customHeight="1" x14ac:dyDescent="0.25"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</row>
    <row r="212" spans="6:16" ht="15.75" customHeight="1" x14ac:dyDescent="0.25"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</row>
    <row r="213" spans="6:16" ht="15.75" customHeight="1" x14ac:dyDescent="0.25"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</row>
    <row r="214" spans="6:16" ht="15.75" customHeight="1" x14ac:dyDescent="0.25"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</row>
    <row r="215" spans="6:16" ht="15.75" customHeight="1" x14ac:dyDescent="0.25"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</row>
    <row r="216" spans="6:16" ht="15.75" customHeight="1" x14ac:dyDescent="0.25"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</row>
    <row r="217" spans="6:16" ht="15.75" customHeight="1" x14ac:dyDescent="0.25"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</row>
    <row r="218" spans="6:16" ht="15.75" customHeight="1" x14ac:dyDescent="0.25"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</row>
    <row r="219" spans="6:16" ht="15.75" customHeight="1" x14ac:dyDescent="0.25"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</row>
    <row r="220" spans="6:16" ht="15.75" customHeight="1" x14ac:dyDescent="0.25"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</row>
    <row r="221" spans="6:16" ht="15.75" customHeight="1" x14ac:dyDescent="0.25"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</row>
    <row r="222" spans="6:16" ht="15.75" customHeight="1" x14ac:dyDescent="0.25"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</row>
    <row r="223" spans="6:16" ht="15.75" customHeight="1" x14ac:dyDescent="0.25"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</row>
    <row r="224" spans="6:16" ht="15.75" customHeight="1" x14ac:dyDescent="0.25"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</row>
    <row r="225" spans="6:16" ht="15.75" customHeight="1" x14ac:dyDescent="0.25"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</row>
    <row r="226" spans="6:16" ht="15.75" customHeight="1" x14ac:dyDescent="0.25"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</row>
    <row r="227" spans="6:16" ht="15.75" customHeight="1" x14ac:dyDescent="0.25"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</row>
    <row r="228" spans="6:16" ht="15.75" customHeight="1" x14ac:dyDescent="0.25"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</row>
    <row r="229" spans="6:16" ht="15.75" customHeight="1" x14ac:dyDescent="0.25"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</row>
    <row r="230" spans="6:16" ht="15.75" customHeight="1" x14ac:dyDescent="0.25"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</row>
    <row r="231" spans="6:16" ht="15.75" customHeight="1" x14ac:dyDescent="0.25"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</row>
    <row r="232" spans="6:16" ht="15.75" customHeight="1" x14ac:dyDescent="0.25"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</row>
    <row r="233" spans="6:16" ht="15.75" customHeight="1" x14ac:dyDescent="0.25"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</row>
    <row r="234" spans="6:16" ht="15.75" customHeight="1" x14ac:dyDescent="0.25"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</row>
    <row r="235" spans="6:16" ht="15.75" customHeight="1" x14ac:dyDescent="0.25"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</row>
    <row r="236" spans="6:16" ht="15.75" customHeight="1" x14ac:dyDescent="0.25"/>
    <row r="237" spans="6:16" ht="15.75" customHeight="1" x14ac:dyDescent="0.25"/>
    <row r="238" spans="6:16" ht="15.75" customHeight="1" x14ac:dyDescent="0.25"/>
    <row r="239" spans="6:16" ht="15.75" customHeight="1" x14ac:dyDescent="0.25"/>
    <row r="240" spans="6:1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27">
    <mergeCell ref="J6:K6"/>
    <mergeCell ref="L6:M6"/>
    <mergeCell ref="N6:Q6"/>
    <mergeCell ref="R6:T6"/>
    <mergeCell ref="U6:U8"/>
    <mergeCell ref="K7:K8"/>
    <mergeCell ref="M7:M8"/>
    <mergeCell ref="N7:N8"/>
    <mergeCell ref="O7:O8"/>
    <mergeCell ref="P7:P8"/>
    <mergeCell ref="Q7:Q8"/>
    <mergeCell ref="D6:D8"/>
    <mergeCell ref="I7:I8"/>
    <mergeCell ref="R7:R8"/>
    <mergeCell ref="S7:S8"/>
    <mergeCell ref="A2:V2"/>
    <mergeCell ref="A3:V4"/>
    <mergeCell ref="A5:V5"/>
    <mergeCell ref="A6:A8"/>
    <mergeCell ref="B6:B8"/>
    <mergeCell ref="C6:C8"/>
    <mergeCell ref="V6:V8"/>
    <mergeCell ref="T7:T8"/>
    <mergeCell ref="E6:E8"/>
    <mergeCell ref="F6:G6"/>
    <mergeCell ref="G7:G8"/>
    <mergeCell ref="H6:I6"/>
  </mergeCells>
  <pageMargins left="0.59015748031496063" right="0.59015748031496063" top="0.68897637795275579" bottom="0.68897637795275579" header="0" footer="0"/>
  <pageSetup pageOrder="overThenDown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005"/>
  <sheetViews>
    <sheetView workbookViewId="0">
      <selection activeCell="N17" sqref="N17"/>
    </sheetView>
  </sheetViews>
  <sheetFormatPr defaultColWidth="14.42578125" defaultRowHeight="15" customHeight="1" x14ac:dyDescent="0.25"/>
  <cols>
    <col min="1" max="1" width="3" customWidth="1"/>
    <col min="2" max="2" width="12.5703125" customWidth="1"/>
    <col min="3" max="3" width="5.42578125" customWidth="1"/>
    <col min="4" max="4" width="4.28515625" customWidth="1"/>
    <col min="5" max="5" width="4.42578125" customWidth="1"/>
    <col min="6" max="6" width="4.28515625" customWidth="1"/>
    <col min="7" max="7" width="4.42578125" customWidth="1"/>
    <col min="8" max="8" width="4.28515625" customWidth="1"/>
    <col min="9" max="9" width="5.5703125" customWidth="1"/>
    <col min="10" max="10" width="4.28515625" customWidth="1"/>
    <col min="11" max="11" width="5.140625" customWidth="1"/>
    <col min="12" max="12" width="4.28515625" customWidth="1"/>
    <col min="13" max="13" width="5.140625" customWidth="1"/>
    <col min="14" max="14" width="4.28515625" customWidth="1"/>
    <col min="15" max="15" width="5.85546875" customWidth="1"/>
    <col min="16" max="16" width="13.28515625" customWidth="1"/>
    <col min="17" max="26" width="10.7109375" customWidth="1"/>
  </cols>
  <sheetData>
    <row r="1" spans="1:17" ht="55.5" customHeight="1" x14ac:dyDescent="0.25"/>
    <row r="2" spans="1:17" ht="26.25" customHeight="1" x14ac:dyDescent="0.25">
      <c r="A2" s="223" t="s">
        <v>174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9"/>
    </row>
    <row r="3" spans="1:17" x14ac:dyDescent="0.25">
      <c r="A3" s="224" t="s">
        <v>175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1:17" x14ac:dyDescent="0.25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</row>
    <row r="5" spans="1:17" x14ac:dyDescent="0.25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7" ht="12.75" customHeight="1" x14ac:dyDescent="0.25">
      <c r="A6" s="190" t="s">
        <v>103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2"/>
    </row>
    <row r="7" spans="1:17" ht="15" customHeight="1" x14ac:dyDescent="0.25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5"/>
    </row>
    <row r="8" spans="1:17" ht="4.5" customHeight="1" x14ac:dyDescent="0.25">
      <c r="A8" s="196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</row>
    <row r="9" spans="1:17" x14ac:dyDescent="0.25">
      <c r="A9" s="205" t="s">
        <v>104</v>
      </c>
      <c r="B9" s="210" t="s">
        <v>105</v>
      </c>
      <c r="C9" s="205" t="s">
        <v>106</v>
      </c>
      <c r="D9" s="206"/>
      <c r="E9" s="205" t="s">
        <v>107</v>
      </c>
      <c r="F9" s="206"/>
      <c r="G9" s="205" t="s">
        <v>108</v>
      </c>
      <c r="H9" s="206"/>
      <c r="I9" s="205" t="s">
        <v>109</v>
      </c>
      <c r="J9" s="206"/>
      <c r="K9" s="205" t="s">
        <v>110</v>
      </c>
      <c r="L9" s="206"/>
      <c r="M9" s="205" t="s">
        <v>111</v>
      </c>
      <c r="N9" s="206"/>
      <c r="O9" s="207" t="s">
        <v>112</v>
      </c>
      <c r="P9" s="208" t="s">
        <v>113</v>
      </c>
    </row>
    <row r="10" spans="1:17" x14ac:dyDescent="0.25">
      <c r="A10" s="209"/>
      <c r="B10" s="211"/>
      <c r="C10" s="47" t="s">
        <v>16</v>
      </c>
      <c r="D10" s="48" t="s">
        <v>17</v>
      </c>
      <c r="E10" s="47" t="s">
        <v>16</v>
      </c>
      <c r="F10" s="48" t="s">
        <v>17</v>
      </c>
      <c r="G10" s="47" t="s">
        <v>16</v>
      </c>
      <c r="H10" s="48" t="s">
        <v>17</v>
      </c>
      <c r="I10" s="47" t="s">
        <v>16</v>
      </c>
      <c r="J10" s="48" t="s">
        <v>17</v>
      </c>
      <c r="K10" s="47" t="s">
        <v>16</v>
      </c>
      <c r="L10" s="48" t="s">
        <v>17</v>
      </c>
      <c r="M10" s="47" t="s">
        <v>16</v>
      </c>
      <c r="N10" s="48" t="s">
        <v>17</v>
      </c>
      <c r="O10" s="199"/>
      <c r="P10" s="199"/>
    </row>
    <row r="11" spans="1:17" x14ac:dyDescent="0.25">
      <c r="A11" s="49">
        <v>1</v>
      </c>
      <c r="B11" s="50" t="s">
        <v>114</v>
      </c>
      <c r="C11" s="51">
        <v>343</v>
      </c>
      <c r="D11" s="50">
        <v>341</v>
      </c>
      <c r="E11" s="51">
        <v>366</v>
      </c>
      <c r="F11" s="50">
        <v>360</v>
      </c>
      <c r="G11" s="51">
        <v>388</v>
      </c>
      <c r="H11" s="50">
        <v>384</v>
      </c>
      <c r="I11" s="51">
        <v>362</v>
      </c>
      <c r="J11" s="50">
        <v>341</v>
      </c>
      <c r="K11" s="51">
        <v>453</v>
      </c>
      <c r="L11" s="50">
        <v>396</v>
      </c>
      <c r="M11" s="51">
        <v>495</v>
      </c>
      <c r="N11" s="50"/>
      <c r="O11" s="52">
        <f t="shared" ref="O11:O15" si="0">SUM(C11:N11)</f>
        <v>4229</v>
      </c>
      <c r="P11" s="50">
        <f t="shared" ref="P11:P15" si="1">IF(O11=0," ",_xlfn.RANK.EQ(O11,O$11:O$15))</f>
        <v>1</v>
      </c>
    </row>
    <row r="12" spans="1:17" x14ac:dyDescent="0.25">
      <c r="A12" s="53">
        <v>2</v>
      </c>
      <c r="B12" s="54" t="s">
        <v>115</v>
      </c>
      <c r="C12" s="55">
        <v>377</v>
      </c>
      <c r="D12" s="54">
        <v>359</v>
      </c>
      <c r="E12" s="55">
        <v>375</v>
      </c>
      <c r="F12" s="54">
        <v>364</v>
      </c>
      <c r="G12" s="55"/>
      <c r="H12" s="54"/>
      <c r="I12" s="55">
        <v>337</v>
      </c>
      <c r="J12" s="54">
        <v>301</v>
      </c>
      <c r="K12" s="55">
        <v>382</v>
      </c>
      <c r="L12" s="54">
        <v>342</v>
      </c>
      <c r="M12" s="55">
        <v>405</v>
      </c>
      <c r="N12" s="54">
        <v>334</v>
      </c>
      <c r="O12" s="56">
        <f t="shared" si="0"/>
        <v>3576</v>
      </c>
      <c r="P12" s="54">
        <f t="shared" si="1"/>
        <v>2</v>
      </c>
    </row>
    <row r="13" spans="1:17" x14ac:dyDescent="0.25">
      <c r="A13" s="57">
        <v>3</v>
      </c>
      <c r="B13" s="58" t="s">
        <v>116</v>
      </c>
      <c r="C13" s="25">
        <v>264</v>
      </c>
      <c r="D13" s="58"/>
      <c r="E13" s="25">
        <v>385</v>
      </c>
      <c r="F13" s="58">
        <v>266</v>
      </c>
      <c r="G13" s="25"/>
      <c r="H13" s="58"/>
      <c r="I13" s="25">
        <v>359</v>
      </c>
      <c r="J13" s="58">
        <v>308</v>
      </c>
      <c r="K13" s="25">
        <v>342</v>
      </c>
      <c r="L13" s="58">
        <v>284</v>
      </c>
      <c r="M13" s="25"/>
      <c r="N13" s="58"/>
      <c r="O13" s="59">
        <f t="shared" si="0"/>
        <v>2208</v>
      </c>
      <c r="P13" s="58">
        <f t="shared" si="1"/>
        <v>3</v>
      </c>
    </row>
    <row r="14" spans="1:17" x14ac:dyDescent="0.25">
      <c r="A14" s="53">
        <v>4</v>
      </c>
      <c r="B14" s="54" t="s">
        <v>117</v>
      </c>
      <c r="C14" s="55"/>
      <c r="D14" s="54"/>
      <c r="E14" s="55"/>
      <c r="F14" s="54"/>
      <c r="G14" s="55"/>
      <c r="H14" s="54"/>
      <c r="I14" s="55">
        <v>281</v>
      </c>
      <c r="J14" s="54"/>
      <c r="K14" s="55"/>
      <c r="L14" s="54"/>
      <c r="M14" s="55"/>
      <c r="N14" s="54"/>
      <c r="O14" s="56">
        <f t="shared" si="0"/>
        <v>281</v>
      </c>
      <c r="P14" s="54">
        <f t="shared" si="1"/>
        <v>4</v>
      </c>
      <c r="Q14" s="25"/>
    </row>
    <row r="15" spans="1:17" x14ac:dyDescent="0.25">
      <c r="A15" s="60"/>
      <c r="B15" s="61"/>
      <c r="C15" s="62"/>
      <c r="D15" s="61"/>
      <c r="E15" s="62"/>
      <c r="F15" s="61"/>
      <c r="G15" s="62"/>
      <c r="H15" s="61"/>
      <c r="I15" s="62"/>
      <c r="J15" s="61"/>
      <c r="K15" s="62"/>
      <c r="L15" s="61"/>
      <c r="M15" s="62"/>
      <c r="N15" s="61"/>
      <c r="O15" s="63"/>
      <c r="P15" s="61" t="str">
        <f t="shared" si="1"/>
        <v xml:space="preserve"> </v>
      </c>
    </row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14">
    <mergeCell ref="P9:P10"/>
    <mergeCell ref="A2:P2"/>
    <mergeCell ref="A6:P7"/>
    <mergeCell ref="A8:P8"/>
    <mergeCell ref="A9:A10"/>
    <mergeCell ref="B9:B10"/>
    <mergeCell ref="C9:D9"/>
    <mergeCell ref="E9:F9"/>
    <mergeCell ref="A3:P3"/>
    <mergeCell ref="G9:H9"/>
    <mergeCell ref="I9:J9"/>
    <mergeCell ref="K9:L9"/>
    <mergeCell ref="M9:N9"/>
    <mergeCell ref="O9:O10"/>
  </mergeCells>
  <printOptions horizontalCentered="1"/>
  <pageMargins left="0.7" right="0.7" top="0.75" bottom="0.75" header="0" footer="0"/>
  <pageSetup scale="8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879"/>
  <sheetViews>
    <sheetView workbookViewId="0">
      <selection activeCell="H3" sqref="H3"/>
    </sheetView>
  </sheetViews>
  <sheetFormatPr defaultColWidth="14.42578125" defaultRowHeight="15" customHeight="1" x14ac:dyDescent="0.25"/>
  <cols>
    <col min="1" max="1" width="3.42578125" customWidth="1"/>
    <col min="2" max="2" width="22.42578125" customWidth="1"/>
    <col min="3" max="3" width="31" customWidth="1"/>
    <col min="4" max="4" width="6.7109375" customWidth="1"/>
    <col min="5" max="6" width="10.42578125" customWidth="1"/>
  </cols>
  <sheetData>
    <row r="1" spans="1:22" ht="54.75" customHeight="1" x14ac:dyDescent="0.25"/>
    <row r="2" spans="1:22" ht="15.75" x14ac:dyDescent="0.25">
      <c r="A2" s="25"/>
      <c r="B2" s="64" t="s">
        <v>118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5" customHeight="1" x14ac:dyDescent="0.25">
      <c r="A3" s="183" t="s">
        <v>1</v>
      </c>
      <c r="B3" s="183" t="s">
        <v>2</v>
      </c>
      <c r="C3" s="183" t="s">
        <v>3</v>
      </c>
      <c r="D3" s="183" t="s">
        <v>4</v>
      </c>
      <c r="E3" s="203" t="s">
        <v>119</v>
      </c>
      <c r="F3" s="203" t="s">
        <v>120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x14ac:dyDescent="0.25">
      <c r="A4" s="184"/>
      <c r="B4" s="184"/>
      <c r="C4" s="184"/>
      <c r="D4" s="184"/>
      <c r="E4" s="184"/>
      <c r="F4" s="184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x14ac:dyDescent="0.25">
      <c r="A5" s="199"/>
      <c r="B5" s="199"/>
      <c r="C5" s="199"/>
      <c r="D5" s="199"/>
      <c r="E5" s="199"/>
      <c r="F5" s="199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5" customHeight="1" x14ac:dyDescent="0.25">
      <c r="A6" s="5">
        <v>1</v>
      </c>
      <c r="B6" s="6" t="s">
        <v>33</v>
      </c>
      <c r="C6" s="6" t="s">
        <v>34</v>
      </c>
      <c r="D6" s="7">
        <v>2017</v>
      </c>
      <c r="E6" s="7"/>
      <c r="F6" s="7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1:22" x14ac:dyDescent="0.25">
      <c r="A7" s="5">
        <v>3</v>
      </c>
      <c r="B7" s="6" t="s">
        <v>25</v>
      </c>
      <c r="C7" s="6" t="s">
        <v>24</v>
      </c>
      <c r="D7" s="7">
        <v>2014</v>
      </c>
      <c r="E7" s="7"/>
      <c r="F7" s="7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x14ac:dyDescent="0.25">
      <c r="A8" s="5">
        <v>4</v>
      </c>
      <c r="B8" s="6" t="s">
        <v>30</v>
      </c>
      <c r="C8" s="6" t="s">
        <v>24</v>
      </c>
      <c r="D8" s="7">
        <v>2014</v>
      </c>
      <c r="E8" s="7"/>
      <c r="F8" s="7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2" x14ac:dyDescent="0.25">
      <c r="A9" s="5">
        <v>5</v>
      </c>
      <c r="B9" s="6" t="s">
        <v>23</v>
      </c>
      <c r="C9" s="6" t="s">
        <v>24</v>
      </c>
      <c r="D9" s="7">
        <v>2013</v>
      </c>
      <c r="E9" s="7"/>
      <c r="F9" s="7"/>
      <c r="G9" s="25"/>
      <c r="H9" s="25"/>
      <c r="I9" s="25"/>
      <c r="J9" s="25" t="s">
        <v>121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2" x14ac:dyDescent="0.25">
      <c r="A10" s="5">
        <v>6</v>
      </c>
      <c r="B10" s="6" t="s">
        <v>26</v>
      </c>
      <c r="C10" s="6" t="s">
        <v>24</v>
      </c>
      <c r="D10" s="7">
        <v>2013</v>
      </c>
      <c r="E10" s="7"/>
      <c r="F10" s="7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2" x14ac:dyDescent="0.25">
      <c r="A11" s="5">
        <v>7</v>
      </c>
      <c r="B11" s="6" t="s">
        <v>31</v>
      </c>
      <c r="C11" s="6" t="s">
        <v>32</v>
      </c>
      <c r="D11" s="7">
        <v>2013</v>
      </c>
      <c r="E11" s="7"/>
      <c r="F11" s="7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2" x14ac:dyDescent="0.25">
      <c r="A12" s="5">
        <v>8</v>
      </c>
      <c r="B12" s="65" t="s">
        <v>27</v>
      </c>
      <c r="C12" s="6" t="s">
        <v>28</v>
      </c>
      <c r="D12" s="7">
        <v>2013</v>
      </c>
      <c r="E12" s="7"/>
      <c r="F12" s="7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2" x14ac:dyDescent="0.25">
      <c r="A13" s="5">
        <v>9</v>
      </c>
      <c r="B13" s="39" t="s">
        <v>29</v>
      </c>
      <c r="C13" s="6" t="s">
        <v>28</v>
      </c>
      <c r="D13" s="7">
        <v>2014</v>
      </c>
      <c r="E13" s="7"/>
      <c r="F13" s="7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2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2" ht="15.75" customHeight="1" x14ac:dyDescent="0.25">
      <c r="A15" s="25"/>
      <c r="B15" s="64" t="s">
        <v>122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2" ht="15.75" customHeight="1" x14ac:dyDescent="0.25">
      <c r="A16" s="183" t="s">
        <v>1</v>
      </c>
      <c r="B16" s="183" t="s">
        <v>2</v>
      </c>
      <c r="C16" s="183" t="s">
        <v>3</v>
      </c>
      <c r="D16" s="183" t="s">
        <v>4</v>
      </c>
      <c r="E16" s="203" t="s">
        <v>123</v>
      </c>
      <c r="F16" s="203" t="s">
        <v>124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ht="15.75" customHeight="1" x14ac:dyDescent="0.25">
      <c r="A17" s="184"/>
      <c r="B17" s="184"/>
      <c r="C17" s="184"/>
      <c r="D17" s="184"/>
      <c r="E17" s="184"/>
      <c r="F17" s="184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ht="15.75" customHeight="1" x14ac:dyDescent="0.25">
      <c r="A18" s="199"/>
      <c r="B18" s="199"/>
      <c r="C18" s="199"/>
      <c r="D18" s="199"/>
      <c r="E18" s="199"/>
      <c r="F18" s="199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ht="15.75" customHeight="1" x14ac:dyDescent="0.25">
      <c r="A19" s="5">
        <v>1</v>
      </c>
      <c r="B19" s="6" t="s">
        <v>33</v>
      </c>
      <c r="C19" s="6" t="s">
        <v>34</v>
      </c>
      <c r="D19" s="7">
        <v>2017</v>
      </c>
      <c r="E19" s="7"/>
      <c r="F19" s="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ht="15.75" customHeight="1" x14ac:dyDescent="0.25">
      <c r="A20" s="5">
        <v>3</v>
      </c>
      <c r="B20" s="6" t="s">
        <v>25</v>
      </c>
      <c r="C20" s="6" t="s">
        <v>24</v>
      </c>
      <c r="D20" s="7">
        <v>2014</v>
      </c>
      <c r="E20" s="7"/>
      <c r="F20" s="7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ht="15.75" customHeight="1" x14ac:dyDescent="0.25">
      <c r="A21" s="5">
        <v>4</v>
      </c>
      <c r="B21" s="6" t="s">
        <v>30</v>
      </c>
      <c r="C21" s="6" t="s">
        <v>24</v>
      </c>
      <c r="D21" s="7">
        <v>2014</v>
      </c>
      <c r="E21" s="7"/>
      <c r="F21" s="7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ht="15.75" customHeight="1" x14ac:dyDescent="0.25">
      <c r="A22" s="5">
        <v>5</v>
      </c>
      <c r="B22" s="6" t="s">
        <v>23</v>
      </c>
      <c r="C22" s="6" t="s">
        <v>24</v>
      </c>
      <c r="D22" s="7">
        <v>2013</v>
      </c>
      <c r="E22" s="7"/>
      <c r="F22" s="7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ht="15.75" customHeight="1" x14ac:dyDescent="0.25">
      <c r="A23" s="5">
        <v>6</v>
      </c>
      <c r="B23" s="6" t="s">
        <v>26</v>
      </c>
      <c r="C23" s="6" t="s">
        <v>24</v>
      </c>
      <c r="D23" s="7">
        <v>2013</v>
      </c>
      <c r="E23" s="7"/>
      <c r="F23" s="7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ht="15.75" customHeight="1" x14ac:dyDescent="0.25">
      <c r="A24" s="5">
        <v>7</v>
      </c>
      <c r="B24" s="6" t="s">
        <v>31</v>
      </c>
      <c r="C24" s="6" t="s">
        <v>32</v>
      </c>
      <c r="D24" s="7">
        <v>2013</v>
      </c>
      <c r="E24" s="7"/>
      <c r="F24" s="7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5.75" customHeight="1" x14ac:dyDescent="0.25">
      <c r="A25" s="5">
        <v>8</v>
      </c>
      <c r="B25" s="16" t="s">
        <v>27</v>
      </c>
      <c r="C25" s="6" t="s">
        <v>28</v>
      </c>
      <c r="D25" s="7">
        <v>2013</v>
      </c>
      <c r="E25" s="7"/>
      <c r="F25" s="7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ht="15.75" customHeight="1" x14ac:dyDescent="0.25">
      <c r="A26" s="5">
        <v>9</v>
      </c>
      <c r="B26" s="16" t="s">
        <v>29</v>
      </c>
      <c r="C26" s="6" t="s">
        <v>28</v>
      </c>
      <c r="D26" s="7">
        <v>2014</v>
      </c>
      <c r="E26" s="7"/>
      <c r="F26" s="7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ht="15.75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ht="15.75" customHeight="1" x14ac:dyDescent="0.25">
      <c r="A28" s="25"/>
      <c r="B28" s="64" t="s">
        <v>125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ht="15.75" customHeight="1" x14ac:dyDescent="0.25">
      <c r="A29" s="183" t="s">
        <v>1</v>
      </c>
      <c r="B29" s="183" t="s">
        <v>2</v>
      </c>
      <c r="C29" s="183" t="s">
        <v>3</v>
      </c>
      <c r="D29" s="183" t="s">
        <v>4</v>
      </c>
      <c r="E29" s="203" t="s">
        <v>126</v>
      </c>
      <c r="F29" s="203" t="s">
        <v>127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ht="15.75" customHeight="1" x14ac:dyDescent="0.25">
      <c r="A30" s="184"/>
      <c r="B30" s="184"/>
      <c r="C30" s="184"/>
      <c r="D30" s="184"/>
      <c r="E30" s="184"/>
      <c r="F30" s="184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15.75" customHeight="1" x14ac:dyDescent="0.25">
      <c r="A31" s="199"/>
      <c r="B31" s="199"/>
      <c r="C31" s="199"/>
      <c r="D31" s="199"/>
      <c r="E31" s="199"/>
      <c r="F31" s="199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ht="15.75" customHeight="1" x14ac:dyDescent="0.25">
      <c r="A32" s="5">
        <v>1</v>
      </c>
      <c r="B32" s="6" t="s">
        <v>33</v>
      </c>
      <c r="C32" s="6" t="s">
        <v>34</v>
      </c>
      <c r="D32" s="7">
        <v>2017</v>
      </c>
      <c r="E32" s="7"/>
      <c r="F32" s="7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ht="15.75" customHeight="1" x14ac:dyDescent="0.25">
      <c r="A33" s="5">
        <v>3</v>
      </c>
      <c r="B33" s="6" t="s">
        <v>25</v>
      </c>
      <c r="C33" s="6" t="s">
        <v>24</v>
      </c>
      <c r="D33" s="7">
        <v>2014</v>
      </c>
      <c r="E33" s="7"/>
      <c r="F33" s="7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ht="15.75" customHeight="1" x14ac:dyDescent="0.25">
      <c r="A34" s="5">
        <v>4</v>
      </c>
      <c r="B34" s="6" t="s">
        <v>30</v>
      </c>
      <c r="C34" s="6" t="s">
        <v>24</v>
      </c>
      <c r="D34" s="7">
        <v>2014</v>
      </c>
      <c r="E34" s="7"/>
      <c r="F34" s="7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5.75" customHeight="1" x14ac:dyDescent="0.25">
      <c r="A35" s="5">
        <v>5</v>
      </c>
      <c r="B35" s="6" t="s">
        <v>23</v>
      </c>
      <c r="C35" s="6" t="s">
        <v>24</v>
      </c>
      <c r="D35" s="7">
        <v>2013</v>
      </c>
      <c r="E35" s="7"/>
      <c r="F35" s="7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5.75" customHeight="1" x14ac:dyDescent="0.25">
      <c r="A36" s="5">
        <v>6</v>
      </c>
      <c r="B36" s="6" t="s">
        <v>26</v>
      </c>
      <c r="C36" s="6" t="s">
        <v>24</v>
      </c>
      <c r="D36" s="7">
        <v>2013</v>
      </c>
      <c r="E36" s="7"/>
      <c r="F36" s="7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ht="15.75" customHeight="1" x14ac:dyDescent="0.25">
      <c r="A37" s="5">
        <v>7</v>
      </c>
      <c r="B37" s="6" t="s">
        <v>31</v>
      </c>
      <c r="C37" s="6" t="s">
        <v>32</v>
      </c>
      <c r="D37" s="7">
        <v>2013</v>
      </c>
      <c r="E37" s="7"/>
      <c r="F37" s="7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ht="15.75" customHeight="1" x14ac:dyDescent="0.25">
      <c r="A38" s="5">
        <v>8</v>
      </c>
      <c r="B38" s="16" t="s">
        <v>27</v>
      </c>
      <c r="C38" s="6" t="s">
        <v>28</v>
      </c>
      <c r="D38" s="7">
        <v>2013</v>
      </c>
      <c r="E38" s="7"/>
      <c r="F38" s="7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ht="15.75" customHeight="1" x14ac:dyDescent="0.25">
      <c r="A39" s="5">
        <v>9</v>
      </c>
      <c r="B39" s="16" t="s">
        <v>29</v>
      </c>
      <c r="C39" s="6" t="s">
        <v>28</v>
      </c>
      <c r="D39" s="7">
        <v>2014</v>
      </c>
      <c r="E39" s="7"/>
      <c r="F39" s="7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ht="15.7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ht="15.75" customHeight="1" x14ac:dyDescent="0.25">
      <c r="A41" s="25"/>
      <c r="B41" s="64" t="s">
        <v>128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ht="15.75" customHeight="1" x14ac:dyDescent="0.25">
      <c r="A42" s="183" t="s">
        <v>1</v>
      </c>
      <c r="B42" s="183" t="s">
        <v>2</v>
      </c>
      <c r="C42" s="183" t="s">
        <v>3</v>
      </c>
      <c r="D42" s="183" t="s">
        <v>4</v>
      </c>
      <c r="E42" s="203" t="s">
        <v>119</v>
      </c>
      <c r="F42" s="203" t="s">
        <v>120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ht="15.75" customHeight="1" x14ac:dyDescent="0.25">
      <c r="A43" s="184"/>
      <c r="B43" s="184"/>
      <c r="C43" s="184"/>
      <c r="D43" s="184"/>
      <c r="E43" s="184"/>
      <c r="F43" s="18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ht="15.75" customHeight="1" x14ac:dyDescent="0.25">
      <c r="A44" s="199"/>
      <c r="B44" s="199"/>
      <c r="C44" s="199"/>
      <c r="D44" s="199"/>
      <c r="E44" s="199"/>
      <c r="F44" s="199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ht="15.75" customHeight="1" x14ac:dyDescent="0.25">
      <c r="A45" s="5">
        <v>1</v>
      </c>
      <c r="B45" s="6" t="s">
        <v>86</v>
      </c>
      <c r="C45" s="6" t="s">
        <v>34</v>
      </c>
      <c r="D45" s="7">
        <v>2017</v>
      </c>
      <c r="E45" s="7"/>
      <c r="F45" s="7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ht="15.75" customHeight="1" x14ac:dyDescent="0.25">
      <c r="A46" s="5">
        <v>2</v>
      </c>
      <c r="B46" s="6" t="s">
        <v>129</v>
      </c>
      <c r="C46" s="6" t="s">
        <v>34</v>
      </c>
      <c r="D46" s="7">
        <v>2017</v>
      </c>
      <c r="E46" s="7"/>
      <c r="F46" s="7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ht="15.75" customHeight="1" x14ac:dyDescent="0.25">
      <c r="A47" s="5">
        <v>3</v>
      </c>
      <c r="B47" s="6" t="s">
        <v>76</v>
      </c>
      <c r="C47" s="6" t="s">
        <v>32</v>
      </c>
      <c r="D47" s="7">
        <v>2015</v>
      </c>
      <c r="E47" s="7"/>
      <c r="F47" s="7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ht="15.75" customHeight="1" x14ac:dyDescent="0.25">
      <c r="A48" s="5">
        <v>4</v>
      </c>
      <c r="B48" s="6" t="s">
        <v>84</v>
      </c>
      <c r="C48" s="6" t="s">
        <v>32</v>
      </c>
      <c r="D48" s="7">
        <v>2015</v>
      </c>
      <c r="E48" s="7"/>
      <c r="F48" s="7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ht="15.75" customHeight="1" x14ac:dyDescent="0.25">
      <c r="A49" s="5">
        <v>5</v>
      </c>
      <c r="B49" s="6" t="s">
        <v>72</v>
      </c>
      <c r="C49" s="6" t="s">
        <v>73</v>
      </c>
      <c r="D49" s="7">
        <v>2015</v>
      </c>
      <c r="E49" s="7"/>
      <c r="F49" s="7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ht="15.75" customHeight="1" x14ac:dyDescent="0.25">
      <c r="A50" s="5">
        <v>6</v>
      </c>
      <c r="B50" s="6" t="s">
        <v>80</v>
      </c>
      <c r="C50" s="6" t="s">
        <v>34</v>
      </c>
      <c r="D50" s="7">
        <v>2015</v>
      </c>
      <c r="E50" s="7"/>
      <c r="F50" s="7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ht="15.75" customHeight="1" x14ac:dyDescent="0.25">
      <c r="A51" s="5">
        <v>7</v>
      </c>
      <c r="B51" s="6" t="s">
        <v>130</v>
      </c>
      <c r="C51" s="6" t="s">
        <v>34</v>
      </c>
      <c r="D51" s="7">
        <v>2015</v>
      </c>
      <c r="E51" s="7"/>
      <c r="F51" s="7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ht="15.75" customHeight="1" x14ac:dyDescent="0.25">
      <c r="A52" s="5">
        <v>8</v>
      </c>
      <c r="B52" s="6" t="s">
        <v>78</v>
      </c>
      <c r="C52" s="6" t="s">
        <v>32</v>
      </c>
      <c r="D52" s="7">
        <v>2015</v>
      </c>
      <c r="E52" s="7"/>
      <c r="F52" s="7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ht="15.75" customHeight="1" x14ac:dyDescent="0.25">
      <c r="A53" s="5">
        <v>9</v>
      </c>
      <c r="B53" s="6" t="s">
        <v>64</v>
      </c>
      <c r="C53" s="6" t="s">
        <v>58</v>
      </c>
      <c r="D53" s="7">
        <v>2014</v>
      </c>
      <c r="E53" s="7"/>
      <c r="F53" s="7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ht="15.75" customHeight="1" x14ac:dyDescent="0.25">
      <c r="A54" s="5">
        <v>10</v>
      </c>
      <c r="B54" s="6" t="s">
        <v>79</v>
      </c>
      <c r="C54" s="6" t="s">
        <v>32</v>
      </c>
      <c r="D54" s="7">
        <v>2014</v>
      </c>
      <c r="E54" s="7"/>
      <c r="F54" s="7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ht="15.75" customHeight="1" x14ac:dyDescent="0.25">
      <c r="A55" s="5">
        <v>11</v>
      </c>
      <c r="B55" s="6" t="s">
        <v>82</v>
      </c>
      <c r="C55" s="6" t="s">
        <v>32</v>
      </c>
      <c r="D55" s="7">
        <v>2014</v>
      </c>
      <c r="E55" s="7"/>
      <c r="F55" s="7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ht="15.75" customHeight="1" x14ac:dyDescent="0.25">
      <c r="A56" s="5">
        <v>12</v>
      </c>
      <c r="B56" s="6" t="s">
        <v>75</v>
      </c>
      <c r="C56" s="6" t="s">
        <v>32</v>
      </c>
      <c r="D56" s="7">
        <v>2014</v>
      </c>
      <c r="E56" s="7"/>
      <c r="F56" s="7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ht="15.75" customHeight="1" x14ac:dyDescent="0.25">
      <c r="A57" s="5">
        <v>13</v>
      </c>
      <c r="B57" s="6" t="s">
        <v>83</v>
      </c>
      <c r="C57" s="6" t="s">
        <v>34</v>
      </c>
      <c r="D57" s="7">
        <v>2014</v>
      </c>
      <c r="E57" s="7"/>
      <c r="F57" s="7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ht="15.75" customHeight="1" x14ac:dyDescent="0.25">
      <c r="A58" s="5">
        <v>14</v>
      </c>
      <c r="B58" s="6" t="s">
        <v>77</v>
      </c>
      <c r="C58" s="6" t="s">
        <v>34</v>
      </c>
      <c r="D58" s="7">
        <v>2014</v>
      </c>
      <c r="E58" s="7"/>
      <c r="F58" s="7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ht="15.75" customHeight="1" x14ac:dyDescent="0.25">
      <c r="A59" s="5">
        <v>15</v>
      </c>
      <c r="B59" s="6" t="s">
        <v>71</v>
      </c>
      <c r="C59" s="6" t="s">
        <v>34</v>
      </c>
      <c r="D59" s="7">
        <v>2014</v>
      </c>
      <c r="E59" s="7"/>
      <c r="F59" s="7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ht="15.75" customHeight="1" x14ac:dyDescent="0.25">
      <c r="A60" s="5">
        <v>16</v>
      </c>
      <c r="B60" s="6" t="s">
        <v>87</v>
      </c>
      <c r="C60" s="6" t="s">
        <v>34</v>
      </c>
      <c r="D60" s="7">
        <v>2014</v>
      </c>
      <c r="E60" s="7"/>
      <c r="F60" s="7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2" ht="15.75" customHeight="1" x14ac:dyDescent="0.25">
      <c r="A61" s="5">
        <v>17</v>
      </c>
      <c r="B61" s="6" t="s">
        <v>57</v>
      </c>
      <c r="C61" s="6" t="s">
        <v>58</v>
      </c>
      <c r="D61" s="7">
        <v>2013</v>
      </c>
      <c r="E61" s="7"/>
      <c r="F61" s="7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ht="15.75" customHeight="1" x14ac:dyDescent="0.25">
      <c r="A62" s="5">
        <v>18</v>
      </c>
      <c r="B62" s="6" t="s">
        <v>131</v>
      </c>
      <c r="C62" s="6" t="s">
        <v>58</v>
      </c>
      <c r="D62" s="7">
        <v>2013</v>
      </c>
      <c r="E62" s="7"/>
      <c r="F62" s="7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 ht="15.75" customHeight="1" x14ac:dyDescent="0.25">
      <c r="A63" s="5">
        <v>19</v>
      </c>
      <c r="B63" s="6" t="s">
        <v>67</v>
      </c>
      <c r="C63" s="6" t="s">
        <v>32</v>
      </c>
      <c r="D63" s="7">
        <v>2013</v>
      </c>
      <c r="E63" s="7"/>
      <c r="F63" s="7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 ht="15.75" customHeight="1" x14ac:dyDescent="0.25">
      <c r="A64" s="5">
        <v>20</v>
      </c>
      <c r="B64" s="6" t="s">
        <v>132</v>
      </c>
      <c r="C64" s="6" t="s">
        <v>32</v>
      </c>
      <c r="D64" s="7">
        <v>2013</v>
      </c>
      <c r="E64" s="7"/>
      <c r="F64" s="7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2" ht="15.75" customHeight="1" x14ac:dyDescent="0.25">
      <c r="A65" s="5">
        <v>21</v>
      </c>
      <c r="B65" s="6" t="s">
        <v>81</v>
      </c>
      <c r="C65" s="6" t="s">
        <v>32</v>
      </c>
      <c r="D65" s="7">
        <v>2013</v>
      </c>
      <c r="E65" s="7"/>
      <c r="F65" s="7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1:22" ht="15.75" customHeight="1" x14ac:dyDescent="0.25">
      <c r="A66" s="5">
        <v>22</v>
      </c>
      <c r="B66" s="6" t="s">
        <v>61</v>
      </c>
      <c r="C66" s="6" t="s">
        <v>24</v>
      </c>
      <c r="D66" s="7">
        <v>2013</v>
      </c>
      <c r="E66" s="7"/>
      <c r="F66" s="7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1:22" ht="15.75" customHeight="1" x14ac:dyDescent="0.25">
      <c r="A67" s="5">
        <v>23</v>
      </c>
      <c r="B67" s="6" t="s">
        <v>59</v>
      </c>
      <c r="C67" s="6" t="s">
        <v>34</v>
      </c>
      <c r="D67" s="7">
        <v>2013</v>
      </c>
      <c r="E67" s="7"/>
      <c r="F67" s="7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1:22" ht="15.75" customHeight="1" x14ac:dyDescent="0.25">
      <c r="A68" s="5">
        <v>24</v>
      </c>
      <c r="B68" s="6" t="s">
        <v>62</v>
      </c>
      <c r="C68" s="6" t="s">
        <v>32</v>
      </c>
      <c r="D68" s="7">
        <v>2013</v>
      </c>
      <c r="E68" s="7"/>
      <c r="F68" s="7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1:22" ht="15.75" customHeight="1" x14ac:dyDescent="0.25">
      <c r="A69" s="5">
        <v>25</v>
      </c>
      <c r="B69" s="6" t="s">
        <v>133</v>
      </c>
      <c r="C69" s="6" t="s">
        <v>32</v>
      </c>
      <c r="D69" s="7">
        <v>2013</v>
      </c>
      <c r="E69" s="7"/>
      <c r="F69" s="7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1:22" ht="15.75" customHeight="1" x14ac:dyDescent="0.25">
      <c r="A70" s="5">
        <v>26</v>
      </c>
      <c r="B70" s="6" t="s">
        <v>69</v>
      </c>
      <c r="C70" s="6" t="s">
        <v>32</v>
      </c>
      <c r="D70" s="7">
        <v>2013</v>
      </c>
      <c r="E70" s="7"/>
      <c r="F70" s="7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 ht="15.75" customHeight="1" x14ac:dyDescent="0.25">
      <c r="A71" s="5">
        <v>27</v>
      </c>
      <c r="B71" s="6" t="s">
        <v>70</v>
      </c>
      <c r="C71" s="6" t="s">
        <v>34</v>
      </c>
      <c r="D71" s="33">
        <v>2014</v>
      </c>
      <c r="E71" s="7"/>
      <c r="F71" s="7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1:22" ht="15.75" customHeight="1" x14ac:dyDescent="0.25">
      <c r="A72" s="5">
        <v>28</v>
      </c>
      <c r="B72" s="6" t="s">
        <v>68</v>
      </c>
      <c r="C72" s="6" t="s">
        <v>24</v>
      </c>
      <c r="D72" s="7">
        <v>2014</v>
      </c>
      <c r="E72" s="7"/>
      <c r="F72" s="7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1:22" ht="15.75" customHeight="1" x14ac:dyDescent="0.25">
      <c r="A73" s="5">
        <v>29</v>
      </c>
      <c r="B73" s="39" t="s">
        <v>85</v>
      </c>
      <c r="C73" s="39" t="s">
        <v>32</v>
      </c>
      <c r="D73" s="5">
        <v>2014</v>
      </c>
      <c r="E73" s="7"/>
      <c r="F73" s="7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1:22" ht="15.7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 ht="15.75" customHeight="1" x14ac:dyDescent="0.25">
      <c r="A75" s="25"/>
      <c r="B75" s="64" t="s">
        <v>134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1:22" ht="15.75" customHeight="1" x14ac:dyDescent="0.25">
      <c r="A76" s="183" t="s">
        <v>1</v>
      </c>
      <c r="B76" s="183" t="s">
        <v>2</v>
      </c>
      <c r="C76" s="183" t="s">
        <v>3</v>
      </c>
      <c r="D76" s="183" t="s">
        <v>4</v>
      </c>
      <c r="E76" s="203" t="s">
        <v>123</v>
      </c>
      <c r="F76" s="203" t="s">
        <v>124</v>
      </c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1:22" ht="15.75" customHeight="1" x14ac:dyDescent="0.25">
      <c r="A77" s="184"/>
      <c r="B77" s="184"/>
      <c r="C77" s="184"/>
      <c r="D77" s="184"/>
      <c r="E77" s="184"/>
      <c r="F77" s="184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1:22" ht="15.75" customHeight="1" x14ac:dyDescent="0.25">
      <c r="A78" s="199"/>
      <c r="B78" s="199"/>
      <c r="C78" s="199"/>
      <c r="D78" s="199"/>
      <c r="E78" s="199"/>
      <c r="F78" s="199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1:22" ht="15.75" customHeight="1" x14ac:dyDescent="0.25">
      <c r="A79" s="5">
        <v>1</v>
      </c>
      <c r="B79" s="6" t="s">
        <v>86</v>
      </c>
      <c r="C79" s="6" t="s">
        <v>34</v>
      </c>
      <c r="D79" s="7">
        <v>2017</v>
      </c>
      <c r="E79" s="7"/>
      <c r="F79" s="7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1:22" ht="15.75" customHeight="1" x14ac:dyDescent="0.25">
      <c r="A80" s="5">
        <v>2</v>
      </c>
      <c r="B80" s="6" t="s">
        <v>129</v>
      </c>
      <c r="C80" s="6" t="s">
        <v>34</v>
      </c>
      <c r="D80" s="7">
        <v>2017</v>
      </c>
      <c r="E80" s="7"/>
      <c r="F80" s="7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1:22" ht="15.75" customHeight="1" x14ac:dyDescent="0.25">
      <c r="A81" s="5">
        <v>3</v>
      </c>
      <c r="B81" s="6" t="s">
        <v>76</v>
      </c>
      <c r="C81" s="6" t="s">
        <v>32</v>
      </c>
      <c r="D81" s="7">
        <v>2015</v>
      </c>
      <c r="E81" s="7"/>
      <c r="F81" s="7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:22" ht="15.75" customHeight="1" x14ac:dyDescent="0.25">
      <c r="A82" s="5">
        <v>4</v>
      </c>
      <c r="B82" s="6" t="s">
        <v>84</v>
      </c>
      <c r="C82" s="6" t="s">
        <v>32</v>
      </c>
      <c r="D82" s="7">
        <v>2015</v>
      </c>
      <c r="E82" s="7"/>
      <c r="F82" s="7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:22" ht="15.75" customHeight="1" x14ac:dyDescent="0.25">
      <c r="A83" s="5">
        <v>5</v>
      </c>
      <c r="B83" s="6" t="s">
        <v>72</v>
      </c>
      <c r="C83" s="6" t="s">
        <v>73</v>
      </c>
      <c r="D83" s="7">
        <v>2015</v>
      </c>
      <c r="E83" s="7"/>
      <c r="F83" s="7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:22" ht="15.75" customHeight="1" x14ac:dyDescent="0.25">
      <c r="A84" s="5">
        <v>6</v>
      </c>
      <c r="B84" s="6" t="s">
        <v>80</v>
      </c>
      <c r="C84" s="6" t="s">
        <v>34</v>
      </c>
      <c r="D84" s="7">
        <v>2015</v>
      </c>
      <c r="E84" s="7"/>
      <c r="F84" s="7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1:22" ht="15.75" customHeight="1" x14ac:dyDescent="0.25">
      <c r="A85" s="5">
        <v>7</v>
      </c>
      <c r="B85" s="6" t="s">
        <v>130</v>
      </c>
      <c r="C85" s="6" t="s">
        <v>34</v>
      </c>
      <c r="D85" s="7">
        <v>2015</v>
      </c>
      <c r="E85" s="7"/>
      <c r="F85" s="7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1:22" ht="15.75" customHeight="1" x14ac:dyDescent="0.25">
      <c r="A86" s="5">
        <v>8</v>
      </c>
      <c r="B86" s="6" t="s">
        <v>78</v>
      </c>
      <c r="C86" s="6" t="s">
        <v>32</v>
      </c>
      <c r="D86" s="7">
        <v>2015</v>
      </c>
      <c r="E86" s="7"/>
      <c r="F86" s="7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1:22" ht="15.75" customHeight="1" x14ac:dyDescent="0.25">
      <c r="A87" s="5">
        <v>9</v>
      </c>
      <c r="B87" s="6" t="s">
        <v>64</v>
      </c>
      <c r="C87" s="6" t="s">
        <v>58</v>
      </c>
      <c r="D87" s="7">
        <v>2014</v>
      </c>
      <c r="E87" s="7"/>
      <c r="F87" s="7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1:22" ht="15.75" customHeight="1" x14ac:dyDescent="0.25">
      <c r="A88" s="5">
        <v>10</v>
      </c>
      <c r="B88" s="6" t="s">
        <v>79</v>
      </c>
      <c r="C88" s="6" t="s">
        <v>32</v>
      </c>
      <c r="D88" s="7">
        <v>2014</v>
      </c>
      <c r="E88" s="7"/>
      <c r="F88" s="7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 ht="15.75" customHeight="1" x14ac:dyDescent="0.25">
      <c r="A89" s="5">
        <v>11</v>
      </c>
      <c r="B89" s="6" t="s">
        <v>82</v>
      </c>
      <c r="C89" s="6" t="s">
        <v>32</v>
      </c>
      <c r="D89" s="7">
        <v>2014</v>
      </c>
      <c r="E89" s="7"/>
      <c r="F89" s="7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1:22" ht="15.75" customHeight="1" x14ac:dyDescent="0.25">
      <c r="A90" s="5">
        <v>12</v>
      </c>
      <c r="B90" s="6" t="s">
        <v>75</v>
      </c>
      <c r="C90" s="6" t="s">
        <v>32</v>
      </c>
      <c r="D90" s="7">
        <v>2014</v>
      </c>
      <c r="E90" s="7"/>
      <c r="F90" s="7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:22" ht="15.75" customHeight="1" x14ac:dyDescent="0.25">
      <c r="A91" s="5">
        <v>13</v>
      </c>
      <c r="B91" s="6" t="s">
        <v>83</v>
      </c>
      <c r="C91" s="6" t="s">
        <v>34</v>
      </c>
      <c r="D91" s="7">
        <v>2014</v>
      </c>
      <c r="E91" s="7"/>
      <c r="F91" s="7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1:22" ht="15.75" customHeight="1" x14ac:dyDescent="0.25">
      <c r="A92" s="5">
        <v>14</v>
      </c>
      <c r="B92" s="6" t="s">
        <v>77</v>
      </c>
      <c r="C92" s="6" t="s">
        <v>34</v>
      </c>
      <c r="D92" s="7">
        <v>2014</v>
      </c>
      <c r="E92" s="7"/>
      <c r="F92" s="7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1:22" ht="15.75" customHeight="1" x14ac:dyDescent="0.25">
      <c r="A93" s="5">
        <v>15</v>
      </c>
      <c r="B93" s="6" t="s">
        <v>71</v>
      </c>
      <c r="C93" s="6" t="s">
        <v>34</v>
      </c>
      <c r="D93" s="7">
        <v>2014</v>
      </c>
      <c r="E93" s="7"/>
      <c r="F93" s="7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1:22" ht="15.75" customHeight="1" x14ac:dyDescent="0.25">
      <c r="A94" s="5">
        <v>16</v>
      </c>
      <c r="B94" s="6" t="s">
        <v>87</v>
      </c>
      <c r="C94" s="6" t="s">
        <v>34</v>
      </c>
      <c r="D94" s="7">
        <v>2014</v>
      </c>
      <c r="E94" s="7"/>
      <c r="F94" s="7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</row>
    <row r="95" spans="1:22" ht="15.75" customHeight="1" x14ac:dyDescent="0.25">
      <c r="A95" s="5">
        <v>17</v>
      </c>
      <c r="B95" s="6" t="s">
        <v>57</v>
      </c>
      <c r="C95" s="6" t="s">
        <v>58</v>
      </c>
      <c r="D95" s="7">
        <v>2013</v>
      </c>
      <c r="E95" s="7"/>
      <c r="F95" s="7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1:22" ht="15.75" customHeight="1" x14ac:dyDescent="0.25">
      <c r="A96" s="5">
        <v>18</v>
      </c>
      <c r="B96" s="6" t="s">
        <v>131</v>
      </c>
      <c r="C96" s="6" t="s">
        <v>58</v>
      </c>
      <c r="D96" s="7">
        <v>2013</v>
      </c>
      <c r="E96" s="7"/>
      <c r="F96" s="7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1:22" ht="15.75" customHeight="1" x14ac:dyDescent="0.25">
      <c r="A97" s="5">
        <v>19</v>
      </c>
      <c r="B97" s="6" t="s">
        <v>67</v>
      </c>
      <c r="C97" s="6" t="s">
        <v>32</v>
      </c>
      <c r="D97" s="7">
        <v>2013</v>
      </c>
      <c r="E97" s="7"/>
      <c r="F97" s="7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1:22" ht="15.75" customHeight="1" x14ac:dyDescent="0.25">
      <c r="A98" s="5">
        <v>20</v>
      </c>
      <c r="B98" s="6" t="s">
        <v>132</v>
      </c>
      <c r="C98" s="6" t="s">
        <v>32</v>
      </c>
      <c r="D98" s="7">
        <v>2013</v>
      </c>
      <c r="E98" s="7"/>
      <c r="F98" s="7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1:22" ht="15.75" customHeight="1" x14ac:dyDescent="0.25">
      <c r="A99" s="5">
        <v>21</v>
      </c>
      <c r="B99" s="6" t="s">
        <v>81</v>
      </c>
      <c r="C99" s="6" t="s">
        <v>32</v>
      </c>
      <c r="D99" s="7">
        <v>2013</v>
      </c>
      <c r="E99" s="7"/>
      <c r="F99" s="7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</row>
    <row r="100" spans="1:22" ht="15.75" customHeight="1" x14ac:dyDescent="0.25">
      <c r="A100" s="5">
        <v>22</v>
      </c>
      <c r="B100" s="6" t="s">
        <v>61</v>
      </c>
      <c r="C100" s="6" t="s">
        <v>24</v>
      </c>
      <c r="D100" s="7">
        <v>2013</v>
      </c>
      <c r="E100" s="7"/>
      <c r="F100" s="7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</row>
    <row r="101" spans="1:22" ht="15.75" customHeight="1" x14ac:dyDescent="0.25">
      <c r="A101" s="5">
        <v>23</v>
      </c>
      <c r="B101" s="6" t="s">
        <v>59</v>
      </c>
      <c r="C101" s="6" t="s">
        <v>34</v>
      </c>
      <c r="D101" s="7">
        <v>2013</v>
      </c>
      <c r="E101" s="7"/>
      <c r="F101" s="7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</row>
    <row r="102" spans="1:22" ht="15.75" customHeight="1" x14ac:dyDescent="0.25">
      <c r="A102" s="5">
        <v>24</v>
      </c>
      <c r="B102" s="6" t="s">
        <v>62</v>
      </c>
      <c r="C102" s="6" t="s">
        <v>32</v>
      </c>
      <c r="D102" s="7">
        <v>2013</v>
      </c>
      <c r="E102" s="7"/>
      <c r="F102" s="7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1:22" ht="15.75" customHeight="1" x14ac:dyDescent="0.25">
      <c r="A103" s="5">
        <v>25</v>
      </c>
      <c r="B103" s="6" t="s">
        <v>133</v>
      </c>
      <c r="C103" s="6" t="s">
        <v>32</v>
      </c>
      <c r="D103" s="7">
        <v>2013</v>
      </c>
      <c r="E103" s="7"/>
      <c r="F103" s="7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</row>
    <row r="104" spans="1:22" ht="15.75" customHeight="1" x14ac:dyDescent="0.25">
      <c r="A104" s="5">
        <v>26</v>
      </c>
      <c r="B104" s="6" t="s">
        <v>69</v>
      </c>
      <c r="C104" s="6" t="s">
        <v>32</v>
      </c>
      <c r="D104" s="7">
        <v>2013</v>
      </c>
      <c r="E104" s="7"/>
      <c r="F104" s="7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</row>
    <row r="105" spans="1:22" ht="15.75" customHeight="1" x14ac:dyDescent="0.25">
      <c r="A105" s="5">
        <v>27</v>
      </c>
      <c r="B105" s="6" t="s">
        <v>70</v>
      </c>
      <c r="C105" s="6" t="s">
        <v>34</v>
      </c>
      <c r="D105" s="33">
        <v>2014</v>
      </c>
      <c r="E105" s="7"/>
      <c r="F105" s="7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</row>
    <row r="106" spans="1:22" ht="15.75" customHeight="1" x14ac:dyDescent="0.25">
      <c r="A106" s="5">
        <v>28</v>
      </c>
      <c r="B106" s="6" t="s">
        <v>68</v>
      </c>
      <c r="C106" s="6" t="s">
        <v>24</v>
      </c>
      <c r="D106" s="7">
        <v>2014</v>
      </c>
      <c r="E106" s="7"/>
      <c r="F106" s="7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1:22" ht="15.75" customHeight="1" x14ac:dyDescent="0.25">
      <c r="A107" s="5">
        <v>29</v>
      </c>
      <c r="B107" s="39" t="s">
        <v>85</v>
      </c>
      <c r="C107" s="39" t="s">
        <v>32</v>
      </c>
      <c r="D107" s="5">
        <v>2014</v>
      </c>
      <c r="E107" s="7"/>
      <c r="F107" s="7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1:22" ht="15.75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1:22" ht="15.75" customHeight="1" x14ac:dyDescent="0.25">
      <c r="A109" s="25"/>
      <c r="B109" s="64" t="s">
        <v>135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</row>
    <row r="110" spans="1:22" ht="15.75" customHeight="1" x14ac:dyDescent="0.25">
      <c r="A110" s="183" t="s">
        <v>1</v>
      </c>
      <c r="B110" s="183" t="s">
        <v>2</v>
      </c>
      <c r="C110" s="183" t="s">
        <v>3</v>
      </c>
      <c r="D110" s="183" t="s">
        <v>4</v>
      </c>
      <c r="E110" s="203" t="s">
        <v>126</v>
      </c>
      <c r="F110" s="203" t="s">
        <v>127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1:22" ht="15.75" customHeight="1" x14ac:dyDescent="0.25">
      <c r="A111" s="184"/>
      <c r="B111" s="184"/>
      <c r="C111" s="184"/>
      <c r="D111" s="184"/>
      <c r="E111" s="184"/>
      <c r="F111" s="184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</row>
    <row r="112" spans="1:22" ht="15.75" customHeight="1" x14ac:dyDescent="0.25">
      <c r="A112" s="199"/>
      <c r="B112" s="199"/>
      <c r="C112" s="199"/>
      <c r="D112" s="199"/>
      <c r="E112" s="199"/>
      <c r="F112" s="199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</row>
    <row r="113" spans="1:22" ht="15.75" customHeight="1" x14ac:dyDescent="0.25">
      <c r="A113" s="5">
        <v>1</v>
      </c>
      <c r="B113" s="6" t="s">
        <v>86</v>
      </c>
      <c r="C113" s="6" t="s">
        <v>34</v>
      </c>
      <c r="D113" s="7">
        <v>2017</v>
      </c>
      <c r="E113" s="7"/>
      <c r="F113" s="7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</row>
    <row r="114" spans="1:22" ht="15.75" customHeight="1" x14ac:dyDescent="0.25">
      <c r="A114" s="5">
        <v>2</v>
      </c>
      <c r="B114" s="6" t="s">
        <v>129</v>
      </c>
      <c r="C114" s="6" t="s">
        <v>34</v>
      </c>
      <c r="D114" s="7">
        <v>2017</v>
      </c>
      <c r="E114" s="7"/>
      <c r="F114" s="7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</row>
    <row r="115" spans="1:22" ht="15.75" customHeight="1" x14ac:dyDescent="0.25">
      <c r="A115" s="5">
        <v>3</v>
      </c>
      <c r="B115" s="6" t="s">
        <v>76</v>
      </c>
      <c r="C115" s="6" t="s">
        <v>32</v>
      </c>
      <c r="D115" s="7">
        <v>2015</v>
      </c>
      <c r="E115" s="7"/>
      <c r="F115" s="7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</row>
    <row r="116" spans="1:22" ht="15.75" customHeight="1" x14ac:dyDescent="0.25">
      <c r="A116" s="5">
        <v>4</v>
      </c>
      <c r="B116" s="6" t="s">
        <v>84</v>
      </c>
      <c r="C116" s="6" t="s">
        <v>32</v>
      </c>
      <c r="D116" s="7">
        <v>2015</v>
      </c>
      <c r="E116" s="7"/>
      <c r="F116" s="7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</row>
    <row r="117" spans="1:22" ht="15.75" customHeight="1" x14ac:dyDescent="0.25">
      <c r="A117" s="5">
        <v>5</v>
      </c>
      <c r="B117" s="6" t="s">
        <v>72</v>
      </c>
      <c r="C117" s="6" t="s">
        <v>73</v>
      </c>
      <c r="D117" s="7">
        <v>2015</v>
      </c>
      <c r="E117" s="7"/>
      <c r="F117" s="7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</row>
    <row r="118" spans="1:22" ht="15.75" customHeight="1" x14ac:dyDescent="0.25">
      <c r="A118" s="5">
        <v>6</v>
      </c>
      <c r="B118" s="6" t="s">
        <v>80</v>
      </c>
      <c r="C118" s="6" t="s">
        <v>34</v>
      </c>
      <c r="D118" s="7">
        <v>2015</v>
      </c>
      <c r="E118" s="7"/>
      <c r="F118" s="7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</row>
    <row r="119" spans="1:22" ht="15.75" customHeight="1" x14ac:dyDescent="0.25">
      <c r="A119" s="5">
        <v>7</v>
      </c>
      <c r="B119" s="6" t="s">
        <v>130</v>
      </c>
      <c r="C119" s="6" t="s">
        <v>34</v>
      </c>
      <c r="D119" s="7">
        <v>2015</v>
      </c>
      <c r="E119" s="7"/>
      <c r="F119" s="7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</row>
    <row r="120" spans="1:22" ht="15.75" customHeight="1" x14ac:dyDescent="0.25">
      <c r="A120" s="5">
        <v>8</v>
      </c>
      <c r="B120" s="6" t="s">
        <v>78</v>
      </c>
      <c r="C120" s="6" t="s">
        <v>32</v>
      </c>
      <c r="D120" s="7">
        <v>2015</v>
      </c>
      <c r="E120" s="7"/>
      <c r="F120" s="7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</row>
    <row r="121" spans="1:22" ht="15.75" customHeight="1" x14ac:dyDescent="0.25">
      <c r="A121" s="5">
        <v>9</v>
      </c>
      <c r="B121" s="6" t="s">
        <v>64</v>
      </c>
      <c r="C121" s="6" t="s">
        <v>58</v>
      </c>
      <c r="D121" s="7">
        <v>2014</v>
      </c>
      <c r="E121" s="7"/>
      <c r="F121" s="7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</row>
    <row r="122" spans="1:22" ht="15.75" customHeight="1" x14ac:dyDescent="0.25">
      <c r="A122" s="5">
        <v>10</v>
      </c>
      <c r="B122" s="6" t="s">
        <v>79</v>
      </c>
      <c r="C122" s="6" t="s">
        <v>32</v>
      </c>
      <c r="D122" s="7">
        <v>2014</v>
      </c>
      <c r="E122" s="7"/>
      <c r="F122" s="7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</row>
    <row r="123" spans="1:22" ht="15.75" customHeight="1" x14ac:dyDescent="0.25">
      <c r="A123" s="5">
        <v>11</v>
      </c>
      <c r="B123" s="6" t="s">
        <v>82</v>
      </c>
      <c r="C123" s="6" t="s">
        <v>32</v>
      </c>
      <c r="D123" s="7">
        <v>2014</v>
      </c>
      <c r="E123" s="7"/>
      <c r="F123" s="7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</row>
    <row r="124" spans="1:22" ht="15.75" customHeight="1" x14ac:dyDescent="0.25">
      <c r="A124" s="5">
        <v>12</v>
      </c>
      <c r="B124" s="6" t="s">
        <v>75</v>
      </c>
      <c r="C124" s="6" t="s">
        <v>32</v>
      </c>
      <c r="D124" s="7">
        <v>2014</v>
      </c>
      <c r="E124" s="7"/>
      <c r="F124" s="7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1:22" ht="15.75" customHeight="1" x14ac:dyDescent="0.25">
      <c r="A125" s="5">
        <v>13</v>
      </c>
      <c r="B125" s="6" t="s">
        <v>83</v>
      </c>
      <c r="C125" s="6" t="s">
        <v>34</v>
      </c>
      <c r="D125" s="7">
        <v>2014</v>
      </c>
      <c r="E125" s="7"/>
      <c r="F125" s="7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1:22" ht="15.75" customHeight="1" x14ac:dyDescent="0.25">
      <c r="A126" s="5">
        <v>14</v>
      </c>
      <c r="B126" s="6" t="s">
        <v>77</v>
      </c>
      <c r="C126" s="6" t="s">
        <v>34</v>
      </c>
      <c r="D126" s="7">
        <v>2014</v>
      </c>
      <c r="E126" s="7"/>
      <c r="F126" s="7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  <row r="127" spans="1:22" ht="15.75" customHeight="1" x14ac:dyDescent="0.25">
      <c r="A127" s="5">
        <v>15</v>
      </c>
      <c r="B127" s="6" t="s">
        <v>71</v>
      </c>
      <c r="C127" s="6" t="s">
        <v>34</v>
      </c>
      <c r="D127" s="7">
        <v>2014</v>
      </c>
      <c r="E127" s="7"/>
      <c r="F127" s="7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</row>
    <row r="128" spans="1:22" ht="15.75" customHeight="1" x14ac:dyDescent="0.25">
      <c r="A128" s="5">
        <v>16</v>
      </c>
      <c r="B128" s="6" t="s">
        <v>87</v>
      </c>
      <c r="C128" s="6" t="s">
        <v>34</v>
      </c>
      <c r="D128" s="7">
        <v>2014</v>
      </c>
      <c r="E128" s="7"/>
      <c r="F128" s="7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</row>
    <row r="129" spans="1:22" ht="15.75" customHeight="1" x14ac:dyDescent="0.25">
      <c r="A129" s="5">
        <v>17</v>
      </c>
      <c r="B129" s="6" t="s">
        <v>57</v>
      </c>
      <c r="C129" s="6" t="s">
        <v>58</v>
      </c>
      <c r="D129" s="7">
        <v>2013</v>
      </c>
      <c r="E129" s="7"/>
      <c r="F129" s="7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</row>
    <row r="130" spans="1:22" ht="15.75" customHeight="1" x14ac:dyDescent="0.25">
      <c r="A130" s="5">
        <v>18</v>
      </c>
      <c r="B130" s="6" t="s">
        <v>131</v>
      </c>
      <c r="C130" s="6" t="s">
        <v>58</v>
      </c>
      <c r="D130" s="7">
        <v>2013</v>
      </c>
      <c r="E130" s="7"/>
      <c r="F130" s="7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</row>
    <row r="131" spans="1:22" ht="15.75" customHeight="1" x14ac:dyDescent="0.25">
      <c r="A131" s="5">
        <v>19</v>
      </c>
      <c r="B131" s="6" t="s">
        <v>67</v>
      </c>
      <c r="C131" s="6" t="s">
        <v>32</v>
      </c>
      <c r="D131" s="7">
        <v>2013</v>
      </c>
      <c r="E131" s="7"/>
      <c r="F131" s="7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</row>
    <row r="132" spans="1:22" ht="15.75" customHeight="1" x14ac:dyDescent="0.25">
      <c r="A132" s="5">
        <v>20</v>
      </c>
      <c r="B132" s="6" t="s">
        <v>132</v>
      </c>
      <c r="C132" s="6" t="s">
        <v>32</v>
      </c>
      <c r="D132" s="7">
        <v>2013</v>
      </c>
      <c r="E132" s="7"/>
      <c r="F132" s="7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</row>
    <row r="133" spans="1:22" ht="15.75" customHeight="1" x14ac:dyDescent="0.25">
      <c r="A133" s="5">
        <v>21</v>
      </c>
      <c r="B133" s="6" t="s">
        <v>81</v>
      </c>
      <c r="C133" s="6" t="s">
        <v>32</v>
      </c>
      <c r="D133" s="7">
        <v>2013</v>
      </c>
      <c r="E133" s="7"/>
      <c r="F133" s="7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</row>
    <row r="134" spans="1:22" ht="15.75" customHeight="1" x14ac:dyDescent="0.25">
      <c r="A134" s="5">
        <v>22</v>
      </c>
      <c r="B134" s="6" t="s">
        <v>61</v>
      </c>
      <c r="C134" s="6" t="s">
        <v>24</v>
      </c>
      <c r="D134" s="7">
        <v>2013</v>
      </c>
      <c r="E134" s="7"/>
      <c r="F134" s="7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</row>
    <row r="135" spans="1:22" ht="15.75" customHeight="1" x14ac:dyDescent="0.25">
      <c r="A135" s="5">
        <v>23</v>
      </c>
      <c r="B135" s="6" t="s">
        <v>59</v>
      </c>
      <c r="C135" s="6" t="s">
        <v>34</v>
      </c>
      <c r="D135" s="7">
        <v>2013</v>
      </c>
      <c r="E135" s="7"/>
      <c r="F135" s="7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</row>
    <row r="136" spans="1:22" ht="15.75" customHeight="1" x14ac:dyDescent="0.25">
      <c r="A136" s="5">
        <v>24</v>
      </c>
      <c r="B136" s="6" t="s">
        <v>62</v>
      </c>
      <c r="C136" s="6" t="s">
        <v>32</v>
      </c>
      <c r="D136" s="7">
        <v>2013</v>
      </c>
      <c r="E136" s="7"/>
      <c r="F136" s="7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</row>
    <row r="137" spans="1:22" ht="15.75" customHeight="1" x14ac:dyDescent="0.25">
      <c r="A137" s="5">
        <v>25</v>
      </c>
      <c r="B137" s="6" t="s">
        <v>133</v>
      </c>
      <c r="C137" s="6" t="s">
        <v>32</v>
      </c>
      <c r="D137" s="7">
        <v>2013</v>
      </c>
      <c r="E137" s="7"/>
      <c r="F137" s="7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1:22" ht="15.75" customHeight="1" x14ac:dyDescent="0.25">
      <c r="A138" s="5">
        <v>26</v>
      </c>
      <c r="B138" s="6" t="s">
        <v>69</v>
      </c>
      <c r="C138" s="6" t="s">
        <v>32</v>
      </c>
      <c r="D138" s="7">
        <v>2013</v>
      </c>
      <c r="E138" s="7"/>
      <c r="F138" s="7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</row>
    <row r="139" spans="1:22" ht="15.75" customHeight="1" x14ac:dyDescent="0.25">
      <c r="A139" s="5">
        <v>27</v>
      </c>
      <c r="B139" s="6" t="s">
        <v>70</v>
      </c>
      <c r="C139" s="6" t="s">
        <v>34</v>
      </c>
      <c r="D139" s="33">
        <v>2014</v>
      </c>
      <c r="E139" s="7"/>
      <c r="F139" s="7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</row>
    <row r="140" spans="1:22" ht="15.75" customHeight="1" x14ac:dyDescent="0.25">
      <c r="A140" s="5">
        <v>28</v>
      </c>
      <c r="B140" s="6" t="s">
        <v>68</v>
      </c>
      <c r="C140" s="6" t="s">
        <v>24</v>
      </c>
      <c r="D140" s="7">
        <v>2014</v>
      </c>
      <c r="E140" s="7"/>
      <c r="F140" s="7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</row>
    <row r="141" spans="1:22" ht="15.75" customHeight="1" x14ac:dyDescent="0.25">
      <c r="A141" s="5">
        <v>29</v>
      </c>
      <c r="B141" s="39" t="s">
        <v>85</v>
      </c>
      <c r="C141" s="39" t="s">
        <v>32</v>
      </c>
      <c r="D141" s="5">
        <v>2014</v>
      </c>
      <c r="E141" s="7"/>
      <c r="F141" s="7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</row>
    <row r="142" spans="1:22" ht="15.75" customHeight="1" x14ac:dyDescent="0.25">
      <c r="A142" s="5">
        <v>30</v>
      </c>
      <c r="B142" s="39" t="s">
        <v>66</v>
      </c>
      <c r="C142" s="39" t="s">
        <v>32</v>
      </c>
      <c r="D142" s="5">
        <v>2014</v>
      </c>
      <c r="E142" s="7"/>
      <c r="F142" s="7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</row>
    <row r="143" spans="1:22" ht="15.75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</row>
    <row r="144" spans="1:22" ht="15.75" customHeight="1" x14ac:dyDescent="0.25">
      <c r="A144" s="25"/>
      <c r="B144" s="64" t="s">
        <v>136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</row>
    <row r="145" spans="1:22" ht="15.75" customHeight="1" x14ac:dyDescent="0.25">
      <c r="A145" s="183" t="s">
        <v>1</v>
      </c>
      <c r="B145" s="183" t="s">
        <v>2</v>
      </c>
      <c r="C145" s="183" t="s">
        <v>3</v>
      </c>
      <c r="D145" s="183" t="s">
        <v>4</v>
      </c>
      <c r="E145" s="203" t="s">
        <v>137</v>
      </c>
      <c r="F145" s="203" t="s">
        <v>138</v>
      </c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</row>
    <row r="146" spans="1:22" ht="15.75" customHeight="1" x14ac:dyDescent="0.25">
      <c r="A146" s="184"/>
      <c r="B146" s="184"/>
      <c r="C146" s="184"/>
      <c r="D146" s="184"/>
      <c r="E146" s="184"/>
      <c r="F146" s="184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</row>
    <row r="147" spans="1:22" ht="15.75" customHeight="1" x14ac:dyDescent="0.25">
      <c r="A147" s="199"/>
      <c r="B147" s="199"/>
      <c r="C147" s="199"/>
      <c r="D147" s="199"/>
      <c r="E147" s="199"/>
      <c r="F147" s="199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</row>
    <row r="148" spans="1:22" ht="15.75" customHeight="1" x14ac:dyDescent="0.25">
      <c r="A148" s="5">
        <v>1</v>
      </c>
      <c r="B148" s="6" t="s">
        <v>46</v>
      </c>
      <c r="C148" s="6" t="s">
        <v>32</v>
      </c>
      <c r="D148" s="7">
        <v>2012</v>
      </c>
      <c r="E148" s="7"/>
      <c r="F148" s="7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</row>
    <row r="149" spans="1:22" ht="15.75" customHeight="1" x14ac:dyDescent="0.25">
      <c r="A149" s="5">
        <v>2</v>
      </c>
      <c r="B149" s="6" t="s">
        <v>47</v>
      </c>
      <c r="C149" s="6" t="s">
        <v>24</v>
      </c>
      <c r="D149" s="7">
        <v>2012</v>
      </c>
      <c r="E149" s="7"/>
      <c r="F149" s="7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</row>
    <row r="150" spans="1:22" ht="15.75" customHeight="1" x14ac:dyDescent="0.25">
      <c r="A150" s="5">
        <v>3</v>
      </c>
      <c r="B150" s="6" t="s">
        <v>49</v>
      </c>
      <c r="C150" s="6" t="s">
        <v>34</v>
      </c>
      <c r="D150" s="7">
        <v>2012</v>
      </c>
      <c r="E150" s="7"/>
      <c r="F150" s="7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</row>
    <row r="151" spans="1:22" ht="15.75" customHeight="1" x14ac:dyDescent="0.25">
      <c r="A151" s="5">
        <v>4</v>
      </c>
      <c r="B151" s="6" t="s">
        <v>39</v>
      </c>
      <c r="C151" s="6" t="s">
        <v>24</v>
      </c>
      <c r="D151" s="7">
        <v>2011</v>
      </c>
      <c r="E151" s="7"/>
      <c r="F151" s="7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</row>
    <row r="152" spans="1:22" ht="15.75" customHeight="1" x14ac:dyDescent="0.25">
      <c r="A152" s="5">
        <v>6</v>
      </c>
      <c r="B152" s="6" t="s">
        <v>42</v>
      </c>
      <c r="C152" s="6" t="s">
        <v>32</v>
      </c>
      <c r="D152" s="7">
        <v>2010</v>
      </c>
      <c r="E152" s="7"/>
      <c r="F152" s="7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</row>
    <row r="153" spans="1:22" ht="15.75" customHeight="1" x14ac:dyDescent="0.25">
      <c r="A153" s="5">
        <v>7</v>
      </c>
      <c r="B153" s="6" t="s">
        <v>38</v>
      </c>
      <c r="C153" s="6" t="s">
        <v>34</v>
      </c>
      <c r="D153" s="7">
        <v>2010</v>
      </c>
      <c r="E153" s="7"/>
      <c r="F153" s="7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</row>
    <row r="154" spans="1:22" ht="15.75" customHeight="1" x14ac:dyDescent="0.25">
      <c r="A154" s="5">
        <v>8</v>
      </c>
      <c r="B154" s="6" t="s">
        <v>48</v>
      </c>
      <c r="C154" s="6" t="s">
        <v>32</v>
      </c>
      <c r="D154" s="7">
        <v>2010</v>
      </c>
      <c r="E154" s="7"/>
      <c r="F154" s="7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</row>
    <row r="155" spans="1:22" ht="15.75" customHeight="1" x14ac:dyDescent="0.25">
      <c r="A155" s="5">
        <v>10</v>
      </c>
      <c r="B155" s="6" t="s">
        <v>43</v>
      </c>
      <c r="C155" s="6" t="s">
        <v>32</v>
      </c>
      <c r="D155" s="7">
        <v>2010</v>
      </c>
      <c r="E155" s="7"/>
      <c r="F155" s="7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</row>
    <row r="156" spans="1:22" ht="15.75" customHeight="1" x14ac:dyDescent="0.25">
      <c r="A156" s="5">
        <v>11</v>
      </c>
      <c r="B156" s="6" t="s">
        <v>44</v>
      </c>
      <c r="C156" s="6" t="s">
        <v>24</v>
      </c>
      <c r="D156" s="7">
        <v>2009</v>
      </c>
      <c r="E156" s="7"/>
      <c r="F156" s="7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</row>
    <row r="157" spans="1:22" ht="15.75" customHeight="1" x14ac:dyDescent="0.25">
      <c r="A157" s="5">
        <v>12</v>
      </c>
      <c r="B157" s="6" t="s">
        <v>41</v>
      </c>
      <c r="C157" s="6" t="s">
        <v>24</v>
      </c>
      <c r="D157" s="7">
        <v>2009</v>
      </c>
      <c r="E157" s="7"/>
      <c r="F157" s="7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</row>
    <row r="158" spans="1:22" ht="15.75" customHeight="1" x14ac:dyDescent="0.25">
      <c r="A158" s="5">
        <v>13</v>
      </c>
      <c r="B158" s="6" t="s">
        <v>40</v>
      </c>
      <c r="C158" s="6" t="s">
        <v>32</v>
      </c>
      <c r="D158" s="7">
        <v>2009</v>
      </c>
      <c r="E158" s="7"/>
      <c r="F158" s="7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</row>
    <row r="159" spans="1:22" ht="15.75" customHeight="1" x14ac:dyDescent="0.25">
      <c r="A159" s="5">
        <v>14</v>
      </c>
      <c r="B159" s="6" t="s">
        <v>45</v>
      </c>
      <c r="C159" s="6" t="s">
        <v>32</v>
      </c>
      <c r="D159" s="7">
        <v>2008</v>
      </c>
      <c r="E159" s="7"/>
      <c r="F159" s="7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1:22" ht="15.75" customHeight="1" x14ac:dyDescent="0.25">
      <c r="A160" s="5">
        <v>15</v>
      </c>
      <c r="B160" s="6"/>
      <c r="C160" s="6"/>
      <c r="D160" s="7"/>
      <c r="E160" s="7"/>
      <c r="F160" s="7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</row>
    <row r="161" spans="1:22" ht="15.75" customHeight="1" x14ac:dyDescent="0.25">
      <c r="A161" s="5">
        <v>16</v>
      </c>
      <c r="B161" s="6"/>
      <c r="C161" s="6"/>
      <c r="D161" s="7"/>
      <c r="E161" s="7"/>
      <c r="F161" s="7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1:22" ht="15.75" customHeight="1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</row>
    <row r="163" spans="1:22" ht="15.75" customHeight="1" x14ac:dyDescent="0.25">
      <c r="A163" s="25"/>
      <c r="B163" s="64" t="s">
        <v>139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1:22" ht="15.75" customHeight="1" x14ac:dyDescent="0.25">
      <c r="A164" s="183" t="s">
        <v>1</v>
      </c>
      <c r="B164" s="183" t="s">
        <v>2</v>
      </c>
      <c r="C164" s="183" t="s">
        <v>3</v>
      </c>
      <c r="D164" s="183" t="s">
        <v>4</v>
      </c>
      <c r="E164" s="203" t="s">
        <v>123</v>
      </c>
      <c r="F164" s="203" t="s">
        <v>124</v>
      </c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</row>
    <row r="165" spans="1:22" ht="15.75" customHeight="1" x14ac:dyDescent="0.25">
      <c r="A165" s="184"/>
      <c r="B165" s="184"/>
      <c r="C165" s="184"/>
      <c r="D165" s="184"/>
      <c r="E165" s="184"/>
      <c r="F165" s="184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</row>
    <row r="166" spans="1:22" ht="15.75" customHeight="1" x14ac:dyDescent="0.25">
      <c r="A166" s="199"/>
      <c r="B166" s="199"/>
      <c r="C166" s="199"/>
      <c r="D166" s="199"/>
      <c r="E166" s="199"/>
      <c r="F166" s="199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</row>
    <row r="167" spans="1:22" ht="15.75" customHeight="1" x14ac:dyDescent="0.25">
      <c r="A167" s="5">
        <v>1</v>
      </c>
      <c r="B167" s="6" t="s">
        <v>46</v>
      </c>
      <c r="C167" s="6" t="s">
        <v>32</v>
      </c>
      <c r="D167" s="7">
        <v>2012</v>
      </c>
      <c r="E167" s="7"/>
      <c r="F167" s="7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</row>
    <row r="168" spans="1:22" ht="15.75" customHeight="1" x14ac:dyDescent="0.25">
      <c r="A168" s="5">
        <v>2</v>
      </c>
      <c r="B168" s="6" t="s">
        <v>47</v>
      </c>
      <c r="C168" s="6" t="s">
        <v>24</v>
      </c>
      <c r="D168" s="7">
        <v>2012</v>
      </c>
      <c r="E168" s="7"/>
      <c r="F168" s="7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1:22" ht="15.75" customHeight="1" x14ac:dyDescent="0.25">
      <c r="A169" s="5">
        <v>3</v>
      </c>
      <c r="B169" s="6" t="s">
        <v>49</v>
      </c>
      <c r="C169" s="6" t="s">
        <v>34</v>
      </c>
      <c r="D169" s="7">
        <v>2012</v>
      </c>
      <c r="E169" s="7"/>
      <c r="F169" s="7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1:22" ht="15.75" customHeight="1" x14ac:dyDescent="0.25">
      <c r="A170" s="5">
        <v>4</v>
      </c>
      <c r="B170" s="6" t="s">
        <v>39</v>
      </c>
      <c r="C170" s="6" t="s">
        <v>24</v>
      </c>
      <c r="D170" s="7">
        <v>2011</v>
      </c>
      <c r="E170" s="7"/>
      <c r="F170" s="7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1:22" ht="15.75" customHeight="1" x14ac:dyDescent="0.25">
      <c r="A171" s="5">
        <v>6</v>
      </c>
      <c r="B171" s="6" t="s">
        <v>42</v>
      </c>
      <c r="C171" s="6" t="s">
        <v>32</v>
      </c>
      <c r="D171" s="7">
        <v>2010</v>
      </c>
      <c r="E171" s="7"/>
      <c r="F171" s="7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1:22" ht="15.75" customHeight="1" x14ac:dyDescent="0.25">
      <c r="A172" s="5">
        <v>7</v>
      </c>
      <c r="B172" s="6" t="s">
        <v>38</v>
      </c>
      <c r="C172" s="6" t="s">
        <v>34</v>
      </c>
      <c r="D172" s="7">
        <v>2010</v>
      </c>
      <c r="E172" s="7"/>
      <c r="F172" s="7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</row>
    <row r="173" spans="1:22" ht="15.75" customHeight="1" x14ac:dyDescent="0.25">
      <c r="A173" s="5">
        <v>8</v>
      </c>
      <c r="B173" s="6" t="s">
        <v>48</v>
      </c>
      <c r="C173" s="6" t="s">
        <v>32</v>
      </c>
      <c r="D173" s="7">
        <v>2010</v>
      </c>
      <c r="E173" s="7"/>
      <c r="F173" s="7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</row>
    <row r="174" spans="1:22" ht="15.75" customHeight="1" x14ac:dyDescent="0.25">
      <c r="A174" s="5">
        <v>10</v>
      </c>
      <c r="B174" s="6" t="s">
        <v>43</v>
      </c>
      <c r="C174" s="6" t="s">
        <v>32</v>
      </c>
      <c r="D174" s="7">
        <v>2010</v>
      </c>
      <c r="E174" s="7"/>
      <c r="F174" s="7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</row>
    <row r="175" spans="1:22" ht="15.75" customHeight="1" x14ac:dyDescent="0.25">
      <c r="A175" s="5">
        <v>11</v>
      </c>
      <c r="B175" s="6" t="s">
        <v>44</v>
      </c>
      <c r="C175" s="6" t="s">
        <v>24</v>
      </c>
      <c r="D175" s="7">
        <v>2009</v>
      </c>
      <c r="E175" s="7"/>
      <c r="F175" s="7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1:22" ht="15.75" customHeight="1" x14ac:dyDescent="0.25">
      <c r="A176" s="5">
        <v>12</v>
      </c>
      <c r="B176" s="6" t="s">
        <v>41</v>
      </c>
      <c r="C176" s="6" t="s">
        <v>24</v>
      </c>
      <c r="D176" s="7">
        <v>2009</v>
      </c>
      <c r="E176" s="7"/>
      <c r="F176" s="7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</row>
    <row r="177" spans="1:22" ht="15.75" customHeight="1" x14ac:dyDescent="0.25">
      <c r="A177" s="5">
        <v>13</v>
      </c>
      <c r="B177" s="6" t="s">
        <v>40</v>
      </c>
      <c r="C177" s="6" t="s">
        <v>32</v>
      </c>
      <c r="D177" s="7">
        <v>2009</v>
      </c>
      <c r="E177" s="7"/>
      <c r="F177" s="7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</row>
    <row r="178" spans="1:22" ht="15.75" customHeight="1" x14ac:dyDescent="0.25">
      <c r="A178" s="5">
        <v>14</v>
      </c>
      <c r="B178" s="6" t="s">
        <v>45</v>
      </c>
      <c r="C178" s="6" t="s">
        <v>32</v>
      </c>
      <c r="D178" s="7">
        <v>2008</v>
      </c>
      <c r="E178" s="7"/>
      <c r="F178" s="7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</row>
    <row r="179" spans="1:22" ht="15.75" customHeight="1" x14ac:dyDescent="0.25">
      <c r="A179" s="5">
        <v>15</v>
      </c>
      <c r="B179" s="6"/>
      <c r="C179" s="6"/>
      <c r="D179" s="7"/>
      <c r="E179" s="7"/>
      <c r="F179" s="7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</row>
    <row r="180" spans="1:22" ht="15.75" customHeight="1" x14ac:dyDescent="0.25">
      <c r="A180" s="5">
        <v>16</v>
      </c>
      <c r="B180" s="6"/>
      <c r="C180" s="6"/>
      <c r="D180" s="7"/>
      <c r="E180" s="7"/>
      <c r="F180" s="7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</row>
    <row r="181" spans="1:22" ht="15.75" customHeight="1" x14ac:dyDescent="0.2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</row>
    <row r="182" spans="1:22" ht="15.75" customHeight="1" x14ac:dyDescent="0.25">
      <c r="A182" s="25"/>
      <c r="B182" s="64" t="s">
        <v>140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</row>
    <row r="183" spans="1:22" ht="15.75" customHeight="1" x14ac:dyDescent="0.25">
      <c r="A183" s="183" t="s">
        <v>1</v>
      </c>
      <c r="B183" s="183" t="s">
        <v>2</v>
      </c>
      <c r="C183" s="183" t="s">
        <v>3</v>
      </c>
      <c r="D183" s="183" t="s">
        <v>4</v>
      </c>
      <c r="E183" s="203" t="s">
        <v>126</v>
      </c>
      <c r="F183" s="203" t="s">
        <v>127</v>
      </c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</row>
    <row r="184" spans="1:22" ht="15.75" customHeight="1" x14ac:dyDescent="0.25">
      <c r="A184" s="184"/>
      <c r="B184" s="184"/>
      <c r="C184" s="184"/>
      <c r="D184" s="184"/>
      <c r="E184" s="184"/>
      <c r="F184" s="184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</row>
    <row r="185" spans="1:22" ht="15.75" customHeight="1" x14ac:dyDescent="0.25">
      <c r="A185" s="199"/>
      <c r="B185" s="199"/>
      <c r="C185" s="199"/>
      <c r="D185" s="199"/>
      <c r="E185" s="199"/>
      <c r="F185" s="199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</row>
    <row r="186" spans="1:22" ht="15.75" customHeight="1" x14ac:dyDescent="0.25">
      <c r="A186" s="5">
        <v>1</v>
      </c>
      <c r="B186" s="6" t="s">
        <v>46</v>
      </c>
      <c r="C186" s="6" t="s">
        <v>32</v>
      </c>
      <c r="D186" s="7">
        <v>2012</v>
      </c>
      <c r="E186" s="7"/>
      <c r="F186" s="7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</row>
    <row r="187" spans="1:22" ht="15.75" customHeight="1" x14ac:dyDescent="0.25">
      <c r="A187" s="5">
        <v>2</v>
      </c>
      <c r="B187" s="6" t="s">
        <v>47</v>
      </c>
      <c r="C187" s="6" t="s">
        <v>24</v>
      </c>
      <c r="D187" s="7">
        <v>2012</v>
      </c>
      <c r="E187" s="7"/>
      <c r="F187" s="7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</row>
    <row r="188" spans="1:22" ht="15.75" customHeight="1" x14ac:dyDescent="0.25">
      <c r="A188" s="5">
        <v>3</v>
      </c>
      <c r="B188" s="6" t="s">
        <v>49</v>
      </c>
      <c r="C188" s="6" t="s">
        <v>34</v>
      </c>
      <c r="D188" s="7">
        <v>2012</v>
      </c>
      <c r="E188" s="7"/>
      <c r="F188" s="7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</row>
    <row r="189" spans="1:22" ht="15.75" customHeight="1" x14ac:dyDescent="0.25">
      <c r="A189" s="5">
        <v>4</v>
      </c>
      <c r="B189" s="6" t="s">
        <v>39</v>
      </c>
      <c r="C189" s="6" t="s">
        <v>24</v>
      </c>
      <c r="D189" s="7">
        <v>2011</v>
      </c>
      <c r="E189" s="7"/>
      <c r="F189" s="7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</row>
    <row r="190" spans="1:22" ht="15.75" customHeight="1" x14ac:dyDescent="0.25">
      <c r="A190" s="5">
        <v>6</v>
      </c>
      <c r="B190" s="6" t="s">
        <v>42</v>
      </c>
      <c r="C190" s="6" t="s">
        <v>32</v>
      </c>
      <c r="D190" s="7">
        <v>2010</v>
      </c>
      <c r="E190" s="7"/>
      <c r="F190" s="7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</row>
    <row r="191" spans="1:22" ht="15.75" customHeight="1" x14ac:dyDescent="0.25">
      <c r="A191" s="5">
        <v>7</v>
      </c>
      <c r="B191" s="6" t="s">
        <v>38</v>
      </c>
      <c r="C191" s="6" t="s">
        <v>34</v>
      </c>
      <c r="D191" s="7">
        <v>2010</v>
      </c>
      <c r="E191" s="7"/>
      <c r="F191" s="7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</row>
    <row r="192" spans="1:22" ht="15.75" customHeight="1" x14ac:dyDescent="0.25">
      <c r="A192" s="5">
        <v>8</v>
      </c>
      <c r="B192" s="6" t="s">
        <v>48</v>
      </c>
      <c r="C192" s="6" t="s">
        <v>32</v>
      </c>
      <c r="D192" s="7">
        <v>2010</v>
      </c>
      <c r="E192" s="7"/>
      <c r="F192" s="7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</row>
    <row r="193" spans="1:22" ht="15.75" customHeight="1" x14ac:dyDescent="0.25">
      <c r="A193" s="5">
        <v>10</v>
      </c>
      <c r="B193" s="6" t="s">
        <v>43</v>
      </c>
      <c r="C193" s="6" t="s">
        <v>32</v>
      </c>
      <c r="D193" s="7">
        <v>2010</v>
      </c>
      <c r="E193" s="7"/>
      <c r="F193" s="7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</row>
    <row r="194" spans="1:22" ht="15.75" customHeight="1" x14ac:dyDescent="0.25">
      <c r="A194" s="5">
        <v>11</v>
      </c>
      <c r="B194" s="6" t="s">
        <v>44</v>
      </c>
      <c r="C194" s="6" t="s">
        <v>24</v>
      </c>
      <c r="D194" s="7">
        <v>2009</v>
      </c>
      <c r="E194" s="7"/>
      <c r="F194" s="7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</row>
    <row r="195" spans="1:22" ht="15.75" customHeight="1" x14ac:dyDescent="0.25">
      <c r="A195" s="5">
        <v>12</v>
      </c>
      <c r="B195" s="6" t="s">
        <v>41</v>
      </c>
      <c r="C195" s="6" t="s">
        <v>24</v>
      </c>
      <c r="D195" s="7">
        <v>2009</v>
      </c>
      <c r="E195" s="7"/>
      <c r="F195" s="7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</row>
    <row r="196" spans="1:22" ht="15.75" customHeight="1" x14ac:dyDescent="0.25">
      <c r="A196" s="5">
        <v>13</v>
      </c>
      <c r="B196" s="6" t="s">
        <v>40</v>
      </c>
      <c r="C196" s="6" t="s">
        <v>32</v>
      </c>
      <c r="D196" s="7">
        <v>2009</v>
      </c>
      <c r="E196" s="7"/>
      <c r="F196" s="7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</row>
    <row r="197" spans="1:22" ht="15.75" customHeight="1" x14ac:dyDescent="0.25">
      <c r="A197" s="5">
        <v>14</v>
      </c>
      <c r="B197" s="6" t="s">
        <v>45</v>
      </c>
      <c r="C197" s="6" t="s">
        <v>32</v>
      </c>
      <c r="D197" s="7">
        <v>2008</v>
      </c>
      <c r="E197" s="7"/>
      <c r="F197" s="7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</row>
    <row r="198" spans="1:22" ht="15.75" customHeight="1" x14ac:dyDescent="0.25">
      <c r="A198" s="5">
        <v>15</v>
      </c>
      <c r="B198" s="6"/>
      <c r="C198" s="6"/>
      <c r="D198" s="7"/>
      <c r="E198" s="7"/>
      <c r="F198" s="7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</row>
    <row r="199" spans="1:22" ht="15.75" customHeight="1" x14ac:dyDescent="0.25">
      <c r="A199" s="5">
        <v>16</v>
      </c>
      <c r="B199" s="6"/>
      <c r="C199" s="6"/>
      <c r="D199" s="7"/>
      <c r="E199" s="7"/>
      <c r="F199" s="7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</row>
    <row r="200" spans="1:22" ht="15.75" customHeight="1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</row>
    <row r="201" spans="1:22" ht="15.75" customHeight="1" x14ac:dyDescent="0.25">
      <c r="A201" s="25"/>
      <c r="B201" s="64" t="s">
        <v>141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</row>
    <row r="202" spans="1:22" ht="15.75" customHeight="1" x14ac:dyDescent="0.25">
      <c r="A202" s="183" t="s">
        <v>1</v>
      </c>
      <c r="B202" s="183" t="s">
        <v>2</v>
      </c>
      <c r="C202" s="183" t="s">
        <v>3</v>
      </c>
      <c r="D202" s="183" t="s">
        <v>4</v>
      </c>
      <c r="E202" s="203" t="s">
        <v>137</v>
      </c>
      <c r="F202" s="203" t="s">
        <v>138</v>
      </c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</row>
    <row r="203" spans="1:22" ht="15.75" customHeight="1" x14ac:dyDescent="0.25">
      <c r="A203" s="184"/>
      <c r="B203" s="184"/>
      <c r="C203" s="184"/>
      <c r="D203" s="184"/>
      <c r="E203" s="184"/>
      <c r="F203" s="184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</row>
    <row r="204" spans="1:22" ht="15.75" customHeight="1" x14ac:dyDescent="0.25">
      <c r="A204" s="199"/>
      <c r="B204" s="199"/>
      <c r="C204" s="199"/>
      <c r="D204" s="199"/>
      <c r="E204" s="199"/>
      <c r="F204" s="199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</row>
    <row r="205" spans="1:22" ht="15.75" customHeight="1" x14ac:dyDescent="0.25">
      <c r="A205" s="5">
        <v>1</v>
      </c>
      <c r="B205" s="6" t="s">
        <v>98</v>
      </c>
      <c r="C205" s="6" t="s">
        <v>24</v>
      </c>
      <c r="D205" s="7">
        <v>2012</v>
      </c>
      <c r="E205" s="7"/>
      <c r="F205" s="7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</row>
    <row r="206" spans="1:22" ht="15.75" customHeight="1" x14ac:dyDescent="0.25">
      <c r="A206" s="5">
        <v>2</v>
      </c>
      <c r="B206" s="6" t="s">
        <v>96</v>
      </c>
      <c r="C206" s="6" t="s">
        <v>34</v>
      </c>
      <c r="D206" s="7">
        <v>2012</v>
      </c>
      <c r="E206" s="7"/>
      <c r="F206" s="7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</row>
    <row r="207" spans="1:22" ht="15.75" customHeight="1" x14ac:dyDescent="0.25">
      <c r="A207" s="5">
        <v>3</v>
      </c>
      <c r="B207" s="6" t="s">
        <v>91</v>
      </c>
      <c r="C207" s="6" t="s">
        <v>24</v>
      </c>
      <c r="D207" s="7">
        <v>2010</v>
      </c>
      <c r="E207" s="7"/>
      <c r="F207" s="7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</row>
    <row r="208" spans="1:22" ht="15.75" customHeight="1" x14ac:dyDescent="0.25">
      <c r="A208" s="5">
        <v>4</v>
      </c>
      <c r="B208" s="6" t="s">
        <v>95</v>
      </c>
      <c r="C208" s="6" t="s">
        <v>32</v>
      </c>
      <c r="D208" s="7">
        <v>2009</v>
      </c>
      <c r="E208" s="7"/>
      <c r="F208" s="7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</row>
    <row r="209" spans="1:22" ht="15.75" customHeight="1" x14ac:dyDescent="0.25">
      <c r="A209" s="5">
        <v>5</v>
      </c>
      <c r="B209" s="6" t="s">
        <v>94</v>
      </c>
      <c r="C209" s="6" t="s">
        <v>32</v>
      </c>
      <c r="D209" s="7">
        <v>2009</v>
      </c>
      <c r="E209" s="7"/>
      <c r="F209" s="7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</row>
    <row r="210" spans="1:22" ht="15.75" customHeight="1" x14ac:dyDescent="0.25">
      <c r="A210" s="5">
        <v>6</v>
      </c>
      <c r="B210" s="6" t="s">
        <v>93</v>
      </c>
      <c r="C210" s="6" t="s">
        <v>24</v>
      </c>
      <c r="D210" s="7">
        <v>2009</v>
      </c>
      <c r="E210" s="7"/>
      <c r="F210" s="7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</row>
    <row r="211" spans="1:22" ht="15.75" customHeight="1" x14ac:dyDescent="0.25">
      <c r="A211" s="5">
        <v>7</v>
      </c>
      <c r="B211" s="6" t="s">
        <v>92</v>
      </c>
      <c r="C211" s="6" t="s">
        <v>34</v>
      </c>
      <c r="D211" s="7">
        <v>2009</v>
      </c>
      <c r="E211" s="7"/>
      <c r="F211" s="7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</row>
    <row r="212" spans="1:22" ht="15.75" customHeight="1" x14ac:dyDescent="0.25">
      <c r="A212" s="5">
        <v>8</v>
      </c>
      <c r="B212" s="6" t="s">
        <v>89</v>
      </c>
      <c r="C212" s="6" t="s">
        <v>32</v>
      </c>
      <c r="D212" s="7">
        <v>2009</v>
      </c>
      <c r="E212" s="7"/>
      <c r="F212" s="7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</row>
    <row r="213" spans="1:22" ht="15.75" customHeight="1" x14ac:dyDescent="0.25">
      <c r="A213" s="5">
        <v>9</v>
      </c>
      <c r="B213" s="6" t="s">
        <v>90</v>
      </c>
      <c r="C213" s="6" t="s">
        <v>32</v>
      </c>
      <c r="D213" s="7">
        <v>2009</v>
      </c>
      <c r="E213" s="7"/>
      <c r="F213" s="7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</row>
    <row r="214" spans="1:22" ht="15.75" customHeight="1" x14ac:dyDescent="0.25">
      <c r="A214" s="5">
        <v>10</v>
      </c>
      <c r="B214" s="6"/>
      <c r="C214" s="6"/>
      <c r="D214" s="7"/>
      <c r="E214" s="7"/>
      <c r="F214" s="7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</row>
    <row r="215" spans="1:22" ht="15.75" customHeight="1" x14ac:dyDescent="0.25">
      <c r="A215" s="5">
        <v>11</v>
      </c>
      <c r="B215" s="6"/>
      <c r="C215" s="6"/>
      <c r="D215" s="7"/>
      <c r="E215" s="7"/>
      <c r="F215" s="7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</row>
    <row r="216" spans="1:22" ht="15.75" customHeight="1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</row>
    <row r="217" spans="1:22" ht="15.75" customHeight="1" x14ac:dyDescent="0.25">
      <c r="A217" s="25"/>
      <c r="B217" s="64" t="s">
        <v>142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</row>
    <row r="218" spans="1:22" ht="15.75" customHeight="1" x14ac:dyDescent="0.25">
      <c r="A218" s="183" t="s">
        <v>1</v>
      </c>
      <c r="B218" s="183" t="s">
        <v>2</v>
      </c>
      <c r="C218" s="183" t="s">
        <v>3</v>
      </c>
      <c r="D218" s="183" t="s">
        <v>4</v>
      </c>
      <c r="E218" s="203" t="s">
        <v>123</v>
      </c>
      <c r="F218" s="203" t="s">
        <v>124</v>
      </c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</row>
    <row r="219" spans="1:22" ht="15.75" customHeight="1" x14ac:dyDescent="0.25">
      <c r="A219" s="184"/>
      <c r="B219" s="184"/>
      <c r="C219" s="184"/>
      <c r="D219" s="184"/>
      <c r="E219" s="184"/>
      <c r="F219" s="184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</row>
    <row r="220" spans="1:22" ht="15.75" customHeight="1" x14ac:dyDescent="0.25">
      <c r="A220" s="199"/>
      <c r="B220" s="199"/>
      <c r="C220" s="199"/>
      <c r="D220" s="199"/>
      <c r="E220" s="199"/>
      <c r="F220" s="199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</row>
    <row r="221" spans="1:22" ht="15.75" customHeight="1" x14ac:dyDescent="0.25">
      <c r="A221" s="5">
        <v>1</v>
      </c>
      <c r="B221" s="6" t="s">
        <v>98</v>
      </c>
      <c r="C221" s="6" t="s">
        <v>24</v>
      </c>
      <c r="D221" s="7">
        <v>2012</v>
      </c>
      <c r="E221" s="7"/>
      <c r="F221" s="7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</row>
    <row r="222" spans="1:22" ht="15.75" customHeight="1" x14ac:dyDescent="0.25">
      <c r="A222" s="5">
        <v>2</v>
      </c>
      <c r="B222" s="6" t="s">
        <v>96</v>
      </c>
      <c r="C222" s="6" t="s">
        <v>34</v>
      </c>
      <c r="D222" s="7">
        <v>2012</v>
      </c>
      <c r="E222" s="7"/>
      <c r="F222" s="7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</row>
    <row r="223" spans="1:22" ht="15.75" customHeight="1" x14ac:dyDescent="0.25">
      <c r="A223" s="5">
        <v>3</v>
      </c>
      <c r="B223" s="6" t="s">
        <v>91</v>
      </c>
      <c r="C223" s="6" t="s">
        <v>24</v>
      </c>
      <c r="D223" s="7">
        <v>2010</v>
      </c>
      <c r="E223" s="7"/>
      <c r="F223" s="7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</row>
    <row r="224" spans="1:22" ht="15.75" customHeight="1" x14ac:dyDescent="0.25">
      <c r="A224" s="5">
        <v>4</v>
      </c>
      <c r="B224" s="6" t="s">
        <v>95</v>
      </c>
      <c r="C224" s="6" t="s">
        <v>32</v>
      </c>
      <c r="D224" s="7">
        <v>2009</v>
      </c>
      <c r="E224" s="7"/>
      <c r="F224" s="7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</row>
    <row r="225" spans="1:22" ht="15.75" customHeight="1" x14ac:dyDescent="0.25">
      <c r="A225" s="5">
        <v>5</v>
      </c>
      <c r="B225" s="6" t="s">
        <v>94</v>
      </c>
      <c r="C225" s="6" t="s">
        <v>32</v>
      </c>
      <c r="D225" s="7">
        <v>2009</v>
      </c>
      <c r="E225" s="7"/>
      <c r="F225" s="7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</row>
    <row r="226" spans="1:22" ht="15.75" customHeight="1" x14ac:dyDescent="0.25">
      <c r="A226" s="5">
        <v>6</v>
      </c>
      <c r="B226" s="6" t="s">
        <v>93</v>
      </c>
      <c r="C226" s="6" t="s">
        <v>24</v>
      </c>
      <c r="D226" s="7">
        <v>2009</v>
      </c>
      <c r="E226" s="7"/>
      <c r="F226" s="7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</row>
    <row r="227" spans="1:22" ht="15.75" customHeight="1" x14ac:dyDescent="0.25">
      <c r="A227" s="5">
        <v>7</v>
      </c>
      <c r="B227" s="6" t="s">
        <v>92</v>
      </c>
      <c r="C227" s="6" t="s">
        <v>34</v>
      </c>
      <c r="D227" s="7">
        <v>2009</v>
      </c>
      <c r="E227" s="7"/>
      <c r="F227" s="7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</row>
    <row r="228" spans="1:22" ht="15.75" customHeight="1" x14ac:dyDescent="0.25">
      <c r="A228" s="5">
        <v>8</v>
      </c>
      <c r="B228" s="6" t="s">
        <v>89</v>
      </c>
      <c r="C228" s="6" t="s">
        <v>32</v>
      </c>
      <c r="D228" s="7">
        <v>2009</v>
      </c>
      <c r="E228" s="7"/>
      <c r="F228" s="7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</row>
    <row r="229" spans="1:22" ht="15.75" customHeight="1" x14ac:dyDescent="0.25">
      <c r="A229" s="5">
        <v>9</v>
      </c>
      <c r="B229" s="6" t="s">
        <v>90</v>
      </c>
      <c r="C229" s="6" t="s">
        <v>32</v>
      </c>
      <c r="D229" s="7">
        <v>2009</v>
      </c>
      <c r="E229" s="7"/>
      <c r="F229" s="7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</row>
    <row r="230" spans="1:22" ht="15.75" customHeight="1" x14ac:dyDescent="0.25">
      <c r="A230" s="5">
        <v>10</v>
      </c>
      <c r="B230" s="6"/>
      <c r="C230" s="6"/>
      <c r="D230" s="7"/>
      <c r="E230" s="7"/>
      <c r="F230" s="7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</row>
    <row r="231" spans="1:22" ht="15.75" customHeight="1" x14ac:dyDescent="0.25">
      <c r="A231" s="5">
        <v>11</v>
      </c>
      <c r="B231" s="6"/>
      <c r="C231" s="6"/>
      <c r="D231" s="7"/>
      <c r="E231" s="7"/>
      <c r="F231" s="7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</row>
    <row r="232" spans="1:22" ht="15.75" customHeight="1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</row>
    <row r="233" spans="1:22" ht="15.75" customHeight="1" x14ac:dyDescent="0.25">
      <c r="A233" s="25"/>
      <c r="B233" s="64" t="s">
        <v>143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</row>
    <row r="234" spans="1:22" ht="15.75" customHeight="1" x14ac:dyDescent="0.25">
      <c r="A234" s="183" t="s">
        <v>1</v>
      </c>
      <c r="B234" s="183" t="s">
        <v>2</v>
      </c>
      <c r="C234" s="183" t="s">
        <v>3</v>
      </c>
      <c r="D234" s="183" t="s">
        <v>4</v>
      </c>
      <c r="E234" s="203" t="s">
        <v>126</v>
      </c>
      <c r="F234" s="203" t="s">
        <v>127</v>
      </c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</row>
    <row r="235" spans="1:22" ht="15.75" customHeight="1" x14ac:dyDescent="0.25">
      <c r="A235" s="184"/>
      <c r="B235" s="184"/>
      <c r="C235" s="184"/>
      <c r="D235" s="184"/>
      <c r="E235" s="184"/>
      <c r="F235" s="184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</row>
    <row r="236" spans="1:22" ht="15.75" customHeight="1" x14ac:dyDescent="0.25">
      <c r="A236" s="199"/>
      <c r="B236" s="199"/>
      <c r="C236" s="199"/>
      <c r="D236" s="199"/>
      <c r="E236" s="199"/>
      <c r="F236" s="199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</row>
    <row r="237" spans="1:22" ht="15.75" customHeight="1" x14ac:dyDescent="0.25">
      <c r="A237" s="5">
        <v>1</v>
      </c>
      <c r="B237" s="6" t="s">
        <v>98</v>
      </c>
      <c r="C237" s="6" t="s">
        <v>24</v>
      </c>
      <c r="D237" s="7">
        <v>2012</v>
      </c>
      <c r="E237" s="7"/>
      <c r="F237" s="7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</row>
    <row r="238" spans="1:22" ht="15.75" customHeight="1" x14ac:dyDescent="0.25">
      <c r="A238" s="5">
        <v>2</v>
      </c>
      <c r="B238" s="6" t="s">
        <v>96</v>
      </c>
      <c r="C238" s="6" t="s">
        <v>34</v>
      </c>
      <c r="D238" s="7">
        <v>2012</v>
      </c>
      <c r="E238" s="7"/>
      <c r="F238" s="7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</row>
    <row r="239" spans="1:22" ht="15.75" customHeight="1" x14ac:dyDescent="0.25">
      <c r="A239" s="5">
        <v>3</v>
      </c>
      <c r="B239" s="6" t="s">
        <v>91</v>
      </c>
      <c r="C239" s="6" t="s">
        <v>24</v>
      </c>
      <c r="D239" s="7">
        <v>2010</v>
      </c>
      <c r="E239" s="7"/>
      <c r="F239" s="7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</row>
    <row r="240" spans="1:22" ht="15.75" customHeight="1" x14ac:dyDescent="0.25">
      <c r="A240" s="5">
        <v>4</v>
      </c>
      <c r="B240" s="6" t="s">
        <v>95</v>
      </c>
      <c r="C240" s="6" t="s">
        <v>32</v>
      </c>
      <c r="D240" s="7">
        <v>2009</v>
      </c>
      <c r="E240" s="7"/>
      <c r="F240" s="7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</row>
    <row r="241" spans="1:22" ht="15.75" customHeight="1" x14ac:dyDescent="0.25">
      <c r="A241" s="5">
        <v>5</v>
      </c>
      <c r="B241" s="6" t="s">
        <v>94</v>
      </c>
      <c r="C241" s="6" t="s">
        <v>32</v>
      </c>
      <c r="D241" s="7">
        <v>2009</v>
      </c>
      <c r="E241" s="7"/>
      <c r="F241" s="7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</row>
    <row r="242" spans="1:22" ht="15.75" customHeight="1" x14ac:dyDescent="0.25">
      <c r="A242" s="5">
        <v>6</v>
      </c>
      <c r="B242" s="6" t="s">
        <v>93</v>
      </c>
      <c r="C242" s="6" t="s">
        <v>24</v>
      </c>
      <c r="D242" s="7">
        <v>2009</v>
      </c>
      <c r="E242" s="7"/>
      <c r="F242" s="7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</row>
    <row r="243" spans="1:22" ht="15.75" customHeight="1" x14ac:dyDescent="0.25">
      <c r="A243" s="5">
        <v>7</v>
      </c>
      <c r="B243" s="6" t="s">
        <v>92</v>
      </c>
      <c r="C243" s="6" t="s">
        <v>34</v>
      </c>
      <c r="D243" s="7">
        <v>2009</v>
      </c>
      <c r="E243" s="7"/>
      <c r="F243" s="7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</row>
    <row r="244" spans="1:22" ht="15.75" customHeight="1" x14ac:dyDescent="0.25">
      <c r="A244" s="5">
        <v>8</v>
      </c>
      <c r="B244" s="6" t="s">
        <v>89</v>
      </c>
      <c r="C244" s="6" t="s">
        <v>32</v>
      </c>
      <c r="D244" s="7">
        <v>2009</v>
      </c>
      <c r="E244" s="7"/>
      <c r="F244" s="7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</row>
    <row r="245" spans="1:22" ht="15.75" customHeight="1" x14ac:dyDescent="0.25">
      <c r="A245" s="5">
        <v>9</v>
      </c>
      <c r="B245" s="6" t="s">
        <v>90</v>
      </c>
      <c r="C245" s="6" t="s">
        <v>32</v>
      </c>
      <c r="D245" s="7">
        <v>2009</v>
      </c>
      <c r="E245" s="7"/>
      <c r="F245" s="7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</row>
    <row r="246" spans="1:22" ht="15.75" customHeight="1" x14ac:dyDescent="0.25">
      <c r="A246" s="5">
        <v>10</v>
      </c>
      <c r="B246" s="6"/>
      <c r="C246" s="6"/>
      <c r="D246" s="7"/>
      <c r="E246" s="7"/>
      <c r="F246" s="7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</row>
    <row r="247" spans="1:22" ht="15.75" customHeight="1" x14ac:dyDescent="0.25">
      <c r="A247" s="5">
        <v>11</v>
      </c>
      <c r="B247" s="6"/>
      <c r="C247" s="6"/>
      <c r="D247" s="7"/>
      <c r="E247" s="7"/>
      <c r="F247" s="7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</row>
    <row r="248" spans="1:22" ht="15.75" customHeight="1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</row>
    <row r="249" spans="1:22" ht="15.75" customHeight="1" x14ac:dyDescent="0.25">
      <c r="A249" s="25"/>
      <c r="B249" s="64" t="s">
        <v>144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</row>
    <row r="250" spans="1:22" ht="15.75" customHeight="1" x14ac:dyDescent="0.25">
      <c r="A250" s="183" t="s">
        <v>1</v>
      </c>
      <c r="B250" s="183" t="s">
        <v>2</v>
      </c>
      <c r="C250" s="183" t="s">
        <v>3</v>
      </c>
      <c r="D250" s="183" t="s">
        <v>4</v>
      </c>
      <c r="E250" s="203" t="s">
        <v>137</v>
      </c>
      <c r="F250" s="203" t="s">
        <v>138</v>
      </c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</row>
    <row r="251" spans="1:22" ht="15.75" customHeight="1" x14ac:dyDescent="0.25">
      <c r="A251" s="184"/>
      <c r="B251" s="184"/>
      <c r="C251" s="184"/>
      <c r="D251" s="184"/>
      <c r="E251" s="184"/>
      <c r="F251" s="184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</row>
    <row r="252" spans="1:22" ht="15.75" customHeight="1" x14ac:dyDescent="0.25">
      <c r="A252" s="199"/>
      <c r="B252" s="199"/>
      <c r="C252" s="199"/>
      <c r="D252" s="199"/>
      <c r="E252" s="199"/>
      <c r="F252" s="199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</row>
    <row r="253" spans="1:22" ht="15.75" customHeight="1" x14ac:dyDescent="0.25">
      <c r="A253" s="5">
        <v>1</v>
      </c>
      <c r="B253" s="6" t="s">
        <v>51</v>
      </c>
      <c r="C253" s="6" t="s">
        <v>32</v>
      </c>
      <c r="D253" s="7">
        <v>2007</v>
      </c>
      <c r="E253" s="7"/>
      <c r="F253" s="7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</row>
    <row r="254" spans="1:22" ht="15.75" customHeight="1" x14ac:dyDescent="0.25">
      <c r="A254" s="5">
        <v>2</v>
      </c>
      <c r="B254" s="6" t="s">
        <v>54</v>
      </c>
      <c r="C254" s="6" t="s">
        <v>32</v>
      </c>
      <c r="D254" s="7">
        <v>2007</v>
      </c>
      <c r="E254" s="7"/>
      <c r="F254" s="7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</row>
    <row r="255" spans="1:22" ht="15.75" customHeight="1" x14ac:dyDescent="0.25">
      <c r="A255" s="5">
        <v>3</v>
      </c>
      <c r="B255" s="6" t="s">
        <v>53</v>
      </c>
      <c r="C255" s="6" t="s">
        <v>32</v>
      </c>
      <c r="D255" s="7">
        <v>2007</v>
      </c>
      <c r="E255" s="7"/>
      <c r="F255" s="7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</row>
    <row r="256" spans="1:22" ht="15.75" customHeight="1" x14ac:dyDescent="0.25">
      <c r="A256" s="5">
        <v>4</v>
      </c>
      <c r="B256" s="6" t="s">
        <v>50</v>
      </c>
      <c r="C256" s="6" t="s">
        <v>32</v>
      </c>
      <c r="D256" s="7">
        <v>2005</v>
      </c>
      <c r="E256" s="7"/>
      <c r="F256" s="7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</row>
    <row r="257" spans="1:22" ht="15.75" customHeight="1" x14ac:dyDescent="0.25">
      <c r="A257" s="5">
        <v>5</v>
      </c>
      <c r="B257" s="6" t="s">
        <v>52</v>
      </c>
      <c r="C257" s="6" t="s">
        <v>32</v>
      </c>
      <c r="D257" s="7">
        <v>2007</v>
      </c>
      <c r="E257" s="7"/>
      <c r="F257" s="7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</row>
    <row r="258" spans="1:22" ht="15.75" customHeight="1" x14ac:dyDescent="0.25">
      <c r="A258" s="5">
        <v>6</v>
      </c>
      <c r="B258" s="6"/>
      <c r="C258" s="6"/>
      <c r="D258" s="7"/>
      <c r="E258" s="7"/>
      <c r="F258" s="7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</row>
    <row r="259" spans="1:22" ht="15.75" customHeight="1" x14ac:dyDescent="0.2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</row>
    <row r="260" spans="1:22" ht="15.75" customHeight="1" x14ac:dyDescent="0.25">
      <c r="A260" s="25"/>
      <c r="B260" s="64" t="s">
        <v>145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</row>
    <row r="261" spans="1:22" ht="15.75" customHeight="1" x14ac:dyDescent="0.25">
      <c r="A261" s="212" t="s">
        <v>1</v>
      </c>
      <c r="B261" s="212" t="s">
        <v>2</v>
      </c>
      <c r="C261" s="212" t="s">
        <v>3</v>
      </c>
      <c r="D261" s="212" t="s">
        <v>4</v>
      </c>
      <c r="E261" s="213" t="s">
        <v>123</v>
      </c>
      <c r="F261" s="213" t="s">
        <v>124</v>
      </c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</row>
    <row r="262" spans="1:22" ht="15.75" customHeight="1" x14ac:dyDescent="0.25">
      <c r="A262" s="184"/>
      <c r="B262" s="184"/>
      <c r="C262" s="184"/>
      <c r="D262" s="184"/>
      <c r="E262" s="184"/>
      <c r="F262" s="184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</row>
    <row r="263" spans="1:22" ht="15.75" customHeight="1" x14ac:dyDescent="0.25">
      <c r="A263" s="199"/>
      <c r="B263" s="199"/>
      <c r="C263" s="199"/>
      <c r="D263" s="199"/>
      <c r="E263" s="199"/>
      <c r="F263" s="199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</row>
    <row r="264" spans="1:22" ht="15.75" customHeight="1" x14ac:dyDescent="0.25">
      <c r="A264" s="5">
        <v>1</v>
      </c>
      <c r="B264" s="6" t="s">
        <v>51</v>
      </c>
      <c r="C264" s="6" t="s">
        <v>32</v>
      </c>
      <c r="D264" s="7">
        <v>2007</v>
      </c>
      <c r="E264" s="7"/>
      <c r="F264" s="7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</row>
    <row r="265" spans="1:22" ht="15.75" customHeight="1" x14ac:dyDescent="0.25">
      <c r="A265" s="5">
        <v>2</v>
      </c>
      <c r="B265" s="6" t="s">
        <v>54</v>
      </c>
      <c r="C265" s="6" t="s">
        <v>32</v>
      </c>
      <c r="D265" s="7">
        <v>2007</v>
      </c>
      <c r="E265" s="7"/>
      <c r="F265" s="7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</row>
    <row r="266" spans="1:22" ht="15.75" customHeight="1" x14ac:dyDescent="0.25">
      <c r="A266" s="5">
        <v>3</v>
      </c>
      <c r="B266" s="6" t="s">
        <v>53</v>
      </c>
      <c r="C266" s="6" t="s">
        <v>32</v>
      </c>
      <c r="D266" s="7">
        <v>2007</v>
      </c>
      <c r="E266" s="7"/>
      <c r="F266" s="7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</row>
    <row r="267" spans="1:22" ht="15.75" customHeight="1" x14ac:dyDescent="0.25">
      <c r="A267" s="5">
        <v>4</v>
      </c>
      <c r="B267" s="6" t="s">
        <v>50</v>
      </c>
      <c r="C267" s="6" t="s">
        <v>32</v>
      </c>
      <c r="D267" s="7">
        <v>2005</v>
      </c>
      <c r="E267" s="7"/>
      <c r="F267" s="7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</row>
    <row r="268" spans="1:22" ht="15.75" customHeight="1" x14ac:dyDescent="0.25">
      <c r="A268" s="5">
        <v>5</v>
      </c>
      <c r="B268" s="6" t="s">
        <v>52</v>
      </c>
      <c r="C268" s="6" t="s">
        <v>32</v>
      </c>
      <c r="D268" s="7">
        <v>2007</v>
      </c>
      <c r="E268" s="7"/>
      <c r="F268" s="7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</row>
    <row r="269" spans="1:22" ht="15.75" customHeight="1" x14ac:dyDescent="0.25">
      <c r="A269" s="5">
        <v>6</v>
      </c>
      <c r="B269" s="6"/>
      <c r="C269" s="6"/>
      <c r="D269" s="7"/>
      <c r="E269" s="7"/>
      <c r="F269" s="7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</row>
    <row r="270" spans="1:22" ht="15.75" customHeight="1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</row>
    <row r="271" spans="1:22" ht="15.75" customHeight="1" x14ac:dyDescent="0.25">
      <c r="A271" s="25"/>
      <c r="B271" s="64" t="s">
        <v>146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</row>
    <row r="272" spans="1:22" ht="15.75" customHeight="1" x14ac:dyDescent="0.25">
      <c r="A272" s="183" t="s">
        <v>1</v>
      </c>
      <c r="B272" s="183" t="s">
        <v>2</v>
      </c>
      <c r="C272" s="183" t="s">
        <v>3</v>
      </c>
      <c r="D272" s="183" t="s">
        <v>4</v>
      </c>
      <c r="E272" s="203" t="s">
        <v>126</v>
      </c>
      <c r="F272" s="203" t="s">
        <v>127</v>
      </c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</row>
    <row r="273" spans="1:22" ht="15.75" customHeight="1" x14ac:dyDescent="0.25">
      <c r="A273" s="184"/>
      <c r="B273" s="184"/>
      <c r="C273" s="184"/>
      <c r="D273" s="184"/>
      <c r="E273" s="184"/>
      <c r="F273" s="184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</row>
    <row r="274" spans="1:22" ht="15.75" customHeight="1" x14ac:dyDescent="0.25">
      <c r="A274" s="199"/>
      <c r="B274" s="199"/>
      <c r="C274" s="199"/>
      <c r="D274" s="199"/>
      <c r="E274" s="199"/>
      <c r="F274" s="199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</row>
    <row r="275" spans="1:22" ht="15.75" customHeight="1" x14ac:dyDescent="0.25">
      <c r="A275" s="5">
        <v>1</v>
      </c>
      <c r="B275" s="6" t="s">
        <v>51</v>
      </c>
      <c r="C275" s="6" t="s">
        <v>32</v>
      </c>
      <c r="D275" s="7">
        <v>2007</v>
      </c>
      <c r="E275" s="7"/>
      <c r="F275" s="7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</row>
    <row r="276" spans="1:22" ht="15.75" customHeight="1" x14ac:dyDescent="0.25">
      <c r="A276" s="5">
        <v>2</v>
      </c>
      <c r="B276" s="6" t="s">
        <v>54</v>
      </c>
      <c r="C276" s="6" t="s">
        <v>32</v>
      </c>
      <c r="D276" s="7">
        <v>2007</v>
      </c>
      <c r="E276" s="7"/>
      <c r="F276" s="7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</row>
    <row r="277" spans="1:22" ht="15.75" customHeight="1" x14ac:dyDescent="0.25">
      <c r="A277" s="5">
        <v>3</v>
      </c>
      <c r="B277" s="6" t="s">
        <v>53</v>
      </c>
      <c r="C277" s="6" t="s">
        <v>32</v>
      </c>
      <c r="D277" s="7">
        <v>2007</v>
      </c>
      <c r="E277" s="7"/>
      <c r="F277" s="7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</row>
    <row r="278" spans="1:22" ht="15.75" customHeight="1" x14ac:dyDescent="0.25">
      <c r="A278" s="5">
        <v>4</v>
      </c>
      <c r="B278" s="6" t="s">
        <v>50</v>
      </c>
      <c r="C278" s="6" t="s">
        <v>32</v>
      </c>
      <c r="D278" s="7">
        <v>2005</v>
      </c>
      <c r="E278" s="7"/>
      <c r="F278" s="7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</row>
    <row r="279" spans="1:22" ht="15.75" customHeight="1" x14ac:dyDescent="0.25">
      <c r="A279" s="5">
        <v>5</v>
      </c>
      <c r="B279" s="6" t="s">
        <v>52</v>
      </c>
      <c r="C279" s="6" t="s">
        <v>32</v>
      </c>
      <c r="D279" s="7">
        <v>2007</v>
      </c>
      <c r="E279" s="7"/>
      <c r="F279" s="7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</row>
    <row r="280" spans="1:22" ht="15.75" customHeight="1" x14ac:dyDescent="0.25">
      <c r="A280" s="5">
        <v>6</v>
      </c>
      <c r="B280" s="6"/>
      <c r="C280" s="6"/>
      <c r="D280" s="7"/>
      <c r="E280" s="7"/>
      <c r="F280" s="7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</row>
    <row r="281" spans="1:22" ht="15.75" customHeight="1" x14ac:dyDescent="0.2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</row>
    <row r="282" spans="1:22" ht="15.75" customHeight="1" x14ac:dyDescent="0.25">
      <c r="A282" s="25"/>
      <c r="B282" s="64" t="s">
        <v>147</v>
      </c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</row>
    <row r="283" spans="1:22" ht="15.75" customHeight="1" x14ac:dyDescent="0.25">
      <c r="A283" s="183" t="s">
        <v>1</v>
      </c>
      <c r="B283" s="183" t="s">
        <v>2</v>
      </c>
      <c r="C283" s="183" t="s">
        <v>3</v>
      </c>
      <c r="D283" s="183" t="s">
        <v>4</v>
      </c>
      <c r="E283" s="203" t="s">
        <v>137</v>
      </c>
      <c r="F283" s="203" t="s">
        <v>138</v>
      </c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</row>
    <row r="284" spans="1:22" ht="15.75" customHeight="1" x14ac:dyDescent="0.25">
      <c r="A284" s="184"/>
      <c r="B284" s="184"/>
      <c r="C284" s="184"/>
      <c r="D284" s="184"/>
      <c r="E284" s="184"/>
      <c r="F284" s="184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</row>
    <row r="285" spans="1:22" ht="15.75" customHeight="1" x14ac:dyDescent="0.25">
      <c r="A285" s="199"/>
      <c r="B285" s="199"/>
      <c r="C285" s="199"/>
      <c r="D285" s="199"/>
      <c r="E285" s="199"/>
      <c r="F285" s="199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</row>
    <row r="286" spans="1:22" ht="15.75" customHeight="1" x14ac:dyDescent="0.25">
      <c r="A286" s="5">
        <v>1</v>
      </c>
      <c r="B286" s="6" t="s">
        <v>102</v>
      </c>
      <c r="C286" s="6" t="s">
        <v>24</v>
      </c>
      <c r="D286" s="7">
        <v>2007</v>
      </c>
      <c r="E286" s="7"/>
      <c r="F286" s="7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</row>
    <row r="287" spans="1:22" ht="15.75" customHeight="1" x14ac:dyDescent="0.25">
      <c r="A287" s="5">
        <v>2</v>
      </c>
      <c r="B287" s="6" t="s">
        <v>100</v>
      </c>
      <c r="C287" s="6" t="s">
        <v>32</v>
      </c>
      <c r="D287" s="7">
        <v>2007</v>
      </c>
      <c r="E287" s="7"/>
      <c r="F287" s="7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</row>
    <row r="288" spans="1:22" ht="15.75" customHeight="1" x14ac:dyDescent="0.25">
      <c r="A288" s="5">
        <v>3</v>
      </c>
      <c r="B288" s="6" t="s">
        <v>101</v>
      </c>
      <c r="C288" s="6" t="s">
        <v>24</v>
      </c>
      <c r="D288" s="7">
        <v>2003</v>
      </c>
      <c r="E288" s="7"/>
      <c r="F288" s="7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</row>
    <row r="289" spans="1:22" ht="15.75" customHeight="1" x14ac:dyDescent="0.25">
      <c r="A289" s="5">
        <v>4</v>
      </c>
      <c r="B289" s="6"/>
      <c r="C289" s="6"/>
      <c r="D289" s="7"/>
      <c r="E289" s="7"/>
      <c r="F289" s="7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</row>
    <row r="290" spans="1:22" ht="15.75" customHeight="1" x14ac:dyDescent="0.25">
      <c r="A290" s="5">
        <v>5</v>
      </c>
      <c r="B290" s="6"/>
      <c r="C290" s="6"/>
      <c r="D290" s="7"/>
      <c r="E290" s="7"/>
      <c r="F290" s="7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</row>
    <row r="291" spans="1:22" ht="15.75" customHeight="1" x14ac:dyDescent="0.25">
      <c r="A291" s="5">
        <v>6</v>
      </c>
      <c r="B291" s="6"/>
      <c r="C291" s="6"/>
      <c r="D291" s="7"/>
      <c r="E291" s="7"/>
      <c r="F291" s="7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</row>
    <row r="292" spans="1:22" ht="15.75" customHeight="1" x14ac:dyDescent="0.2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</row>
    <row r="293" spans="1:22" ht="15.75" customHeight="1" x14ac:dyDescent="0.25">
      <c r="A293" s="25"/>
      <c r="B293" s="64" t="s">
        <v>148</v>
      </c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</row>
    <row r="294" spans="1:22" ht="15.75" customHeight="1" x14ac:dyDescent="0.25">
      <c r="A294" s="183" t="s">
        <v>1</v>
      </c>
      <c r="B294" s="183" t="s">
        <v>2</v>
      </c>
      <c r="C294" s="183" t="s">
        <v>3</v>
      </c>
      <c r="D294" s="183" t="s">
        <v>4</v>
      </c>
      <c r="E294" s="213" t="s">
        <v>123</v>
      </c>
      <c r="F294" s="213" t="s">
        <v>124</v>
      </c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</row>
    <row r="295" spans="1:22" ht="15.75" customHeight="1" x14ac:dyDescent="0.25">
      <c r="A295" s="184"/>
      <c r="B295" s="184"/>
      <c r="C295" s="184"/>
      <c r="D295" s="184"/>
      <c r="E295" s="184"/>
      <c r="F295" s="184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</row>
    <row r="296" spans="1:22" ht="15.75" customHeight="1" x14ac:dyDescent="0.25">
      <c r="A296" s="199"/>
      <c r="B296" s="199"/>
      <c r="C296" s="199"/>
      <c r="D296" s="199"/>
      <c r="E296" s="199"/>
      <c r="F296" s="199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</row>
    <row r="297" spans="1:22" ht="15.75" customHeight="1" x14ac:dyDescent="0.25">
      <c r="A297" s="5">
        <v>1</v>
      </c>
      <c r="B297" s="6" t="s">
        <v>102</v>
      </c>
      <c r="C297" s="6" t="s">
        <v>24</v>
      </c>
      <c r="D297" s="7">
        <v>2007</v>
      </c>
      <c r="E297" s="7"/>
      <c r="F297" s="7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</row>
    <row r="298" spans="1:22" ht="15.75" customHeight="1" x14ac:dyDescent="0.25">
      <c r="A298" s="5">
        <v>2</v>
      </c>
      <c r="B298" s="6" t="s">
        <v>100</v>
      </c>
      <c r="C298" s="6" t="s">
        <v>32</v>
      </c>
      <c r="D298" s="7">
        <v>2007</v>
      </c>
      <c r="E298" s="7"/>
      <c r="F298" s="7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</row>
    <row r="299" spans="1:22" ht="15.75" customHeight="1" x14ac:dyDescent="0.25">
      <c r="A299" s="5">
        <v>3</v>
      </c>
      <c r="B299" s="6" t="s">
        <v>101</v>
      </c>
      <c r="C299" s="6" t="s">
        <v>24</v>
      </c>
      <c r="D299" s="7">
        <v>2003</v>
      </c>
      <c r="E299" s="7"/>
      <c r="F299" s="7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</row>
    <row r="300" spans="1:22" ht="15.75" customHeight="1" x14ac:dyDescent="0.25">
      <c r="A300" s="5">
        <v>4</v>
      </c>
      <c r="B300" s="6"/>
      <c r="C300" s="6"/>
      <c r="D300" s="7"/>
      <c r="E300" s="7"/>
      <c r="F300" s="7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</row>
    <row r="301" spans="1:22" ht="15.75" customHeight="1" x14ac:dyDescent="0.25">
      <c r="A301" s="5">
        <v>5</v>
      </c>
      <c r="B301" s="6"/>
      <c r="C301" s="6"/>
      <c r="D301" s="7"/>
      <c r="E301" s="7"/>
      <c r="F301" s="7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</row>
    <row r="302" spans="1:22" ht="15.75" customHeight="1" x14ac:dyDescent="0.25">
      <c r="A302" s="5">
        <v>6</v>
      </c>
      <c r="B302" s="6"/>
      <c r="C302" s="6"/>
      <c r="D302" s="7"/>
      <c r="E302" s="7"/>
      <c r="F302" s="7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</row>
    <row r="303" spans="1:22" ht="15.75" customHeight="1" x14ac:dyDescent="0.2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</row>
    <row r="304" spans="1:22" ht="15.75" customHeight="1" x14ac:dyDescent="0.25">
      <c r="A304" s="25"/>
      <c r="B304" s="64" t="s">
        <v>149</v>
      </c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</row>
    <row r="305" spans="1:22" ht="15.75" customHeight="1" x14ac:dyDescent="0.25">
      <c r="A305" s="183" t="s">
        <v>1</v>
      </c>
      <c r="B305" s="183" t="s">
        <v>2</v>
      </c>
      <c r="C305" s="183" t="s">
        <v>3</v>
      </c>
      <c r="D305" s="183" t="s">
        <v>4</v>
      </c>
      <c r="E305" s="203" t="s">
        <v>126</v>
      </c>
      <c r="F305" s="203" t="s">
        <v>127</v>
      </c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</row>
    <row r="306" spans="1:22" ht="15.75" customHeight="1" x14ac:dyDescent="0.25">
      <c r="A306" s="184"/>
      <c r="B306" s="184"/>
      <c r="C306" s="184"/>
      <c r="D306" s="184"/>
      <c r="E306" s="184"/>
      <c r="F306" s="184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</row>
    <row r="307" spans="1:22" ht="15.75" customHeight="1" x14ac:dyDescent="0.25">
      <c r="A307" s="199"/>
      <c r="B307" s="199"/>
      <c r="C307" s="199"/>
      <c r="D307" s="199"/>
      <c r="E307" s="199"/>
      <c r="F307" s="199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</row>
    <row r="308" spans="1:22" ht="15.75" customHeight="1" x14ac:dyDescent="0.25">
      <c r="A308" s="5">
        <v>1</v>
      </c>
      <c r="B308" s="6" t="s">
        <v>102</v>
      </c>
      <c r="C308" s="6" t="s">
        <v>24</v>
      </c>
      <c r="D308" s="7">
        <v>2007</v>
      </c>
      <c r="E308" s="7"/>
      <c r="F308" s="7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</row>
    <row r="309" spans="1:22" ht="15.75" customHeight="1" x14ac:dyDescent="0.25">
      <c r="A309" s="5">
        <v>2</v>
      </c>
      <c r="B309" s="6" t="s">
        <v>100</v>
      </c>
      <c r="C309" s="6" t="s">
        <v>32</v>
      </c>
      <c r="D309" s="7">
        <v>2007</v>
      </c>
      <c r="E309" s="7"/>
      <c r="F309" s="7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</row>
    <row r="310" spans="1:22" ht="15.75" customHeight="1" x14ac:dyDescent="0.25">
      <c r="A310" s="5">
        <v>3</v>
      </c>
      <c r="B310" s="6" t="s">
        <v>101</v>
      </c>
      <c r="C310" s="6" t="s">
        <v>24</v>
      </c>
      <c r="D310" s="7">
        <v>2003</v>
      </c>
      <c r="E310" s="7"/>
      <c r="F310" s="7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</row>
    <row r="311" spans="1:22" ht="15.75" customHeight="1" x14ac:dyDescent="0.25">
      <c r="A311" s="5">
        <v>4</v>
      </c>
      <c r="B311" s="6"/>
      <c r="C311" s="6"/>
      <c r="D311" s="7"/>
      <c r="E311" s="7"/>
      <c r="F311" s="7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</row>
    <row r="312" spans="1:22" ht="15.75" customHeight="1" x14ac:dyDescent="0.25">
      <c r="A312" s="5">
        <v>5</v>
      </c>
      <c r="B312" s="6"/>
      <c r="C312" s="6"/>
      <c r="D312" s="7"/>
      <c r="E312" s="7"/>
      <c r="F312" s="7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</row>
    <row r="313" spans="1:22" ht="15.75" customHeight="1" x14ac:dyDescent="0.25">
      <c r="A313" s="5">
        <v>6</v>
      </c>
      <c r="B313" s="6"/>
      <c r="C313" s="6"/>
      <c r="D313" s="7"/>
      <c r="E313" s="7"/>
      <c r="F313" s="7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</row>
    <row r="314" spans="1:22" ht="15.75" customHeight="1" x14ac:dyDescent="0.2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</row>
    <row r="315" spans="1:22" ht="15.75" customHeight="1" x14ac:dyDescent="0.2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</row>
    <row r="316" spans="1:22" ht="15.75" customHeight="1" x14ac:dyDescent="0.2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</row>
    <row r="317" spans="1:22" ht="15.75" customHeight="1" x14ac:dyDescent="0.2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</row>
    <row r="318" spans="1:22" ht="15.75" customHeight="1" x14ac:dyDescent="0.2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</row>
    <row r="319" spans="1:22" ht="15.75" customHeight="1" x14ac:dyDescent="0.2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</row>
    <row r="320" spans="1:22" ht="15.75" customHeight="1" x14ac:dyDescent="0.2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</row>
    <row r="321" spans="1:22" ht="15.75" customHeight="1" x14ac:dyDescent="0.2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</row>
    <row r="322" spans="1:22" ht="15.75" customHeight="1" x14ac:dyDescent="0.2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</row>
    <row r="323" spans="1:22" ht="15.75" customHeight="1" x14ac:dyDescent="0.2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</row>
    <row r="324" spans="1:22" ht="15.75" customHeight="1" x14ac:dyDescent="0.2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</row>
    <row r="325" spans="1:22" ht="15.75" customHeight="1" x14ac:dyDescent="0.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</row>
    <row r="326" spans="1:22" ht="15.75" customHeight="1" x14ac:dyDescent="0.2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</row>
    <row r="327" spans="1:22" ht="15.75" customHeight="1" x14ac:dyDescent="0.2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</row>
    <row r="328" spans="1:22" ht="15.75" customHeight="1" x14ac:dyDescent="0.2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</row>
    <row r="329" spans="1:22" ht="15.75" customHeight="1" x14ac:dyDescent="0.2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</row>
    <row r="330" spans="1:22" ht="15.75" customHeight="1" x14ac:dyDescent="0.2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</row>
    <row r="331" spans="1:22" ht="15.75" customHeight="1" x14ac:dyDescent="0.2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</row>
    <row r="332" spans="1:22" ht="15.75" customHeight="1" x14ac:dyDescent="0.2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</row>
    <row r="333" spans="1:22" ht="15.75" customHeight="1" x14ac:dyDescent="0.2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</row>
    <row r="334" spans="1:22" ht="15.75" customHeight="1" x14ac:dyDescent="0.2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</row>
    <row r="335" spans="1:22" ht="15.75" customHeight="1" x14ac:dyDescent="0.2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</row>
    <row r="336" spans="1:22" ht="15.75" customHeight="1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</row>
    <row r="337" spans="1:22" ht="15.75" customHeight="1" x14ac:dyDescent="0.2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</row>
    <row r="338" spans="1:22" ht="15.75" customHeight="1" x14ac:dyDescent="0.2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</row>
    <row r="339" spans="1:22" ht="15.75" customHeight="1" x14ac:dyDescent="0.2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</row>
    <row r="340" spans="1:22" ht="15.75" customHeight="1" x14ac:dyDescent="0.2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</row>
    <row r="341" spans="1:22" ht="15.75" customHeight="1" x14ac:dyDescent="0.2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</row>
    <row r="342" spans="1:22" ht="15.75" customHeight="1" x14ac:dyDescent="0.2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</row>
    <row r="343" spans="1:22" ht="15.75" customHeight="1" x14ac:dyDescent="0.2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</row>
    <row r="344" spans="1:22" ht="15.75" customHeight="1" x14ac:dyDescent="0.2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</row>
    <row r="345" spans="1:22" ht="15.75" customHeight="1" x14ac:dyDescent="0.2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</row>
    <row r="346" spans="1:22" ht="15.75" customHeight="1" x14ac:dyDescent="0.2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</row>
    <row r="347" spans="1:22" ht="15.75" customHeight="1" x14ac:dyDescent="0.2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</row>
    <row r="348" spans="1:22" ht="15.75" customHeight="1" x14ac:dyDescent="0.2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</row>
    <row r="349" spans="1:22" ht="15.75" customHeight="1" x14ac:dyDescent="0.2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</row>
    <row r="350" spans="1:22" ht="15.75" customHeight="1" x14ac:dyDescent="0.2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</row>
    <row r="351" spans="1:22" ht="15.75" customHeight="1" x14ac:dyDescent="0.2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</row>
    <row r="352" spans="1:22" ht="15.75" customHeight="1" x14ac:dyDescent="0.2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</row>
    <row r="353" spans="1:22" ht="15.75" customHeight="1" x14ac:dyDescent="0.2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</row>
    <row r="354" spans="1:22" ht="15.75" customHeight="1" x14ac:dyDescent="0.2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</row>
    <row r="355" spans="1:22" ht="15.75" customHeight="1" x14ac:dyDescent="0.2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</row>
    <row r="356" spans="1:22" ht="15.75" customHeight="1" x14ac:dyDescent="0.2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</row>
    <row r="357" spans="1:22" ht="15.75" customHeight="1" x14ac:dyDescent="0.2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</row>
    <row r="358" spans="1:22" ht="15.75" customHeight="1" x14ac:dyDescent="0.2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</row>
    <row r="359" spans="1:22" ht="15.75" customHeight="1" x14ac:dyDescent="0.2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</row>
    <row r="360" spans="1:22" ht="15.75" customHeight="1" x14ac:dyDescent="0.2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</row>
    <row r="361" spans="1:22" ht="15.75" customHeight="1" x14ac:dyDescent="0.2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</row>
    <row r="362" spans="1:22" ht="15.75" customHeight="1" x14ac:dyDescent="0.2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</row>
    <row r="363" spans="1:22" ht="15.75" customHeight="1" x14ac:dyDescent="0.2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</row>
    <row r="364" spans="1:22" ht="15.75" customHeight="1" x14ac:dyDescent="0.2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</row>
    <row r="365" spans="1:22" ht="15.75" customHeight="1" x14ac:dyDescent="0.2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</row>
    <row r="366" spans="1:22" ht="15.75" customHeight="1" x14ac:dyDescent="0.2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</row>
    <row r="367" spans="1:22" ht="15.75" customHeight="1" x14ac:dyDescent="0.2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</row>
    <row r="368" spans="1:22" ht="15.75" customHeight="1" x14ac:dyDescent="0.2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</row>
    <row r="369" spans="1:22" ht="15.75" customHeight="1" x14ac:dyDescent="0.2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</row>
    <row r="370" spans="1:22" ht="15.75" customHeight="1" x14ac:dyDescent="0.2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</row>
    <row r="371" spans="1:22" ht="15.75" customHeight="1" x14ac:dyDescent="0.2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</row>
    <row r="372" spans="1:22" ht="15.75" customHeight="1" x14ac:dyDescent="0.2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</row>
    <row r="373" spans="1:22" ht="15.75" customHeight="1" x14ac:dyDescent="0.2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</row>
    <row r="374" spans="1:22" ht="15.75" customHeight="1" x14ac:dyDescent="0.2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</row>
    <row r="375" spans="1:22" ht="15.75" customHeight="1" x14ac:dyDescent="0.2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</row>
    <row r="376" spans="1:22" ht="15.75" customHeight="1" x14ac:dyDescent="0.2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</row>
    <row r="377" spans="1:22" ht="15.75" customHeight="1" x14ac:dyDescent="0.2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</row>
    <row r="378" spans="1:22" ht="15.75" customHeight="1" x14ac:dyDescent="0.2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</row>
    <row r="379" spans="1:22" ht="15.75" customHeight="1" x14ac:dyDescent="0.2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</row>
    <row r="380" spans="1:22" ht="15.75" customHeight="1" x14ac:dyDescent="0.2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</row>
    <row r="381" spans="1:22" ht="15.75" customHeight="1" x14ac:dyDescent="0.2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</row>
    <row r="382" spans="1:22" ht="15.75" customHeight="1" x14ac:dyDescent="0.2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</row>
    <row r="383" spans="1:22" ht="15.75" customHeight="1" x14ac:dyDescent="0.2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</row>
    <row r="384" spans="1:22" ht="15.75" customHeight="1" x14ac:dyDescent="0.2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</row>
    <row r="385" spans="1:22" ht="15.75" customHeight="1" x14ac:dyDescent="0.2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</row>
    <row r="386" spans="1:22" ht="15.75" customHeight="1" x14ac:dyDescent="0.2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</row>
    <row r="387" spans="1:22" ht="15.75" customHeight="1" x14ac:dyDescent="0.2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</row>
    <row r="388" spans="1:22" ht="15.75" customHeight="1" x14ac:dyDescent="0.2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</row>
    <row r="389" spans="1:22" ht="15.75" customHeight="1" x14ac:dyDescent="0.2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</row>
    <row r="390" spans="1:22" ht="15.75" customHeight="1" x14ac:dyDescent="0.2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</row>
    <row r="391" spans="1:22" ht="15.75" customHeight="1" x14ac:dyDescent="0.2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</row>
    <row r="392" spans="1:22" ht="15.75" customHeight="1" x14ac:dyDescent="0.2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</row>
    <row r="393" spans="1:22" ht="15.75" customHeight="1" x14ac:dyDescent="0.2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</row>
    <row r="394" spans="1:22" ht="15.75" customHeight="1" x14ac:dyDescent="0.2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</row>
    <row r="395" spans="1:22" ht="15.75" customHeight="1" x14ac:dyDescent="0.2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</row>
    <row r="396" spans="1:22" ht="15.75" customHeight="1" x14ac:dyDescent="0.2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</row>
    <row r="397" spans="1:22" ht="15.75" customHeight="1" x14ac:dyDescent="0.2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</row>
    <row r="398" spans="1:22" ht="15.75" customHeight="1" x14ac:dyDescent="0.2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</row>
    <row r="399" spans="1:22" ht="15.75" customHeight="1" x14ac:dyDescent="0.2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</row>
    <row r="400" spans="1:22" ht="15.75" customHeight="1" x14ac:dyDescent="0.2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</row>
    <row r="401" spans="1:22" ht="15.75" customHeight="1" x14ac:dyDescent="0.2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</row>
    <row r="402" spans="1:22" ht="15.75" customHeight="1" x14ac:dyDescent="0.2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</row>
    <row r="403" spans="1:22" ht="15.75" customHeight="1" x14ac:dyDescent="0.2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</row>
    <row r="404" spans="1:22" ht="15.75" customHeight="1" x14ac:dyDescent="0.2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</row>
    <row r="405" spans="1:22" ht="15.75" customHeight="1" x14ac:dyDescent="0.2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</row>
    <row r="406" spans="1:22" ht="15.75" customHeight="1" x14ac:dyDescent="0.2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</row>
    <row r="407" spans="1:22" ht="15.75" customHeight="1" x14ac:dyDescent="0.2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</row>
    <row r="408" spans="1:22" ht="15.75" customHeight="1" x14ac:dyDescent="0.2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</row>
    <row r="409" spans="1:22" ht="15.75" customHeight="1" x14ac:dyDescent="0.2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</row>
    <row r="410" spans="1:22" ht="15.75" customHeight="1" x14ac:dyDescent="0.2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</row>
    <row r="411" spans="1:22" ht="15.75" customHeight="1" x14ac:dyDescent="0.2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</row>
    <row r="412" spans="1:22" ht="15.75" customHeight="1" x14ac:dyDescent="0.2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</row>
    <row r="413" spans="1:22" ht="15.75" customHeight="1" x14ac:dyDescent="0.2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</row>
    <row r="414" spans="1:22" ht="15.75" customHeight="1" x14ac:dyDescent="0.2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</row>
    <row r="415" spans="1:22" ht="15.75" customHeight="1" x14ac:dyDescent="0.2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</row>
    <row r="416" spans="1:22" ht="15.75" customHeight="1" x14ac:dyDescent="0.2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</row>
    <row r="417" spans="1:22" ht="15.75" customHeight="1" x14ac:dyDescent="0.2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</row>
    <row r="418" spans="1:22" ht="15.75" customHeight="1" x14ac:dyDescent="0.2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</row>
    <row r="419" spans="1:22" ht="15.75" customHeight="1" x14ac:dyDescent="0.2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</row>
    <row r="420" spans="1:22" ht="15.75" customHeight="1" x14ac:dyDescent="0.2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</row>
    <row r="421" spans="1:22" ht="15.75" customHeight="1" x14ac:dyDescent="0.2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</row>
    <row r="422" spans="1:22" ht="15.75" customHeight="1" x14ac:dyDescent="0.2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</row>
    <row r="423" spans="1:22" ht="15.75" customHeight="1" x14ac:dyDescent="0.2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</row>
    <row r="424" spans="1:22" ht="15.75" customHeight="1" x14ac:dyDescent="0.2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</row>
    <row r="425" spans="1:22" ht="15.75" customHeight="1" x14ac:dyDescent="0.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</row>
    <row r="426" spans="1:22" ht="15.75" customHeight="1" x14ac:dyDescent="0.2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</row>
    <row r="427" spans="1:22" ht="15.75" customHeight="1" x14ac:dyDescent="0.2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</row>
    <row r="428" spans="1:22" ht="15.75" customHeight="1" x14ac:dyDescent="0.2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</row>
    <row r="429" spans="1:22" ht="15.75" customHeight="1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</row>
    <row r="430" spans="1:22" ht="15.75" customHeight="1" x14ac:dyDescent="0.2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</row>
    <row r="431" spans="1:22" ht="15.75" customHeight="1" x14ac:dyDescent="0.2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</row>
    <row r="432" spans="1:22" ht="15.75" customHeight="1" x14ac:dyDescent="0.2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</row>
    <row r="433" spans="1:22" ht="15.75" customHeight="1" x14ac:dyDescent="0.2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</row>
    <row r="434" spans="1:22" ht="15.75" customHeight="1" x14ac:dyDescent="0.2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</row>
    <row r="435" spans="1:22" ht="15.75" customHeight="1" x14ac:dyDescent="0.2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</row>
    <row r="436" spans="1:22" ht="15.75" customHeight="1" x14ac:dyDescent="0.2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</row>
    <row r="437" spans="1:22" ht="15.75" customHeight="1" x14ac:dyDescent="0.2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</row>
    <row r="438" spans="1:22" ht="15.75" customHeight="1" x14ac:dyDescent="0.2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</row>
    <row r="439" spans="1:22" ht="15.75" customHeight="1" x14ac:dyDescent="0.2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</row>
    <row r="440" spans="1:22" ht="15.75" customHeight="1" x14ac:dyDescent="0.2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</row>
    <row r="441" spans="1:22" ht="15.75" customHeight="1" x14ac:dyDescent="0.2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</row>
    <row r="442" spans="1:22" ht="15.75" customHeight="1" x14ac:dyDescent="0.2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</row>
    <row r="443" spans="1:22" ht="15.75" customHeight="1" x14ac:dyDescent="0.2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</row>
    <row r="444" spans="1:22" ht="15.75" customHeight="1" x14ac:dyDescent="0.2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</row>
    <row r="445" spans="1:22" ht="15.75" customHeight="1" x14ac:dyDescent="0.2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</row>
    <row r="446" spans="1:22" ht="15.75" customHeight="1" x14ac:dyDescent="0.2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</row>
    <row r="447" spans="1:22" ht="15.75" customHeight="1" x14ac:dyDescent="0.2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</row>
    <row r="448" spans="1:22" ht="15.75" customHeight="1" x14ac:dyDescent="0.2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</row>
    <row r="449" spans="1:22" ht="15.75" customHeight="1" x14ac:dyDescent="0.2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</row>
    <row r="450" spans="1:22" ht="15.75" customHeight="1" x14ac:dyDescent="0.2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</row>
    <row r="451" spans="1:22" ht="15.75" customHeight="1" x14ac:dyDescent="0.2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</row>
    <row r="452" spans="1:22" ht="15.75" customHeight="1" x14ac:dyDescent="0.2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</row>
    <row r="453" spans="1:22" ht="15.75" customHeight="1" x14ac:dyDescent="0.2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</row>
    <row r="454" spans="1:22" ht="15.75" customHeight="1" x14ac:dyDescent="0.2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</row>
    <row r="455" spans="1:22" ht="15.75" customHeight="1" x14ac:dyDescent="0.2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</row>
    <row r="456" spans="1:22" ht="15.75" customHeight="1" x14ac:dyDescent="0.2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</row>
    <row r="457" spans="1:22" ht="15.75" customHeight="1" x14ac:dyDescent="0.2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</row>
    <row r="458" spans="1:22" ht="15.75" customHeight="1" x14ac:dyDescent="0.2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</row>
    <row r="459" spans="1:22" ht="15.75" customHeight="1" x14ac:dyDescent="0.2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</row>
    <row r="460" spans="1:22" ht="15.75" customHeight="1" x14ac:dyDescent="0.2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</row>
    <row r="461" spans="1:22" ht="15.75" customHeight="1" x14ac:dyDescent="0.2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</row>
    <row r="462" spans="1:22" ht="15.75" customHeight="1" x14ac:dyDescent="0.2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</row>
    <row r="463" spans="1:22" ht="15.75" customHeight="1" x14ac:dyDescent="0.2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</row>
    <row r="464" spans="1:22" ht="15.75" customHeight="1" x14ac:dyDescent="0.2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</row>
    <row r="465" spans="1:22" ht="15.75" customHeight="1" x14ac:dyDescent="0.2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</row>
    <row r="466" spans="1:22" ht="15.75" customHeight="1" x14ac:dyDescent="0.2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</row>
    <row r="467" spans="1:22" ht="15.75" customHeight="1" x14ac:dyDescent="0.2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</row>
    <row r="468" spans="1:22" ht="15.75" customHeight="1" x14ac:dyDescent="0.2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</row>
    <row r="469" spans="1:22" ht="15.75" customHeight="1" x14ac:dyDescent="0.2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</row>
    <row r="470" spans="1:22" ht="15.75" customHeight="1" x14ac:dyDescent="0.2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</row>
    <row r="471" spans="1:22" ht="15.75" customHeight="1" x14ac:dyDescent="0.2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</row>
    <row r="472" spans="1:22" ht="15.75" customHeight="1" x14ac:dyDescent="0.2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</row>
    <row r="473" spans="1:22" ht="15.75" customHeight="1" x14ac:dyDescent="0.2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</row>
    <row r="474" spans="1:22" ht="15.75" customHeight="1" x14ac:dyDescent="0.2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</row>
    <row r="475" spans="1:22" ht="15.75" customHeight="1" x14ac:dyDescent="0.2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</row>
    <row r="476" spans="1:22" ht="15.75" customHeight="1" x14ac:dyDescent="0.2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</row>
    <row r="477" spans="1:22" ht="15.75" customHeight="1" x14ac:dyDescent="0.2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</row>
    <row r="478" spans="1:22" ht="15.75" customHeight="1" x14ac:dyDescent="0.2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</row>
    <row r="479" spans="1:22" ht="15.75" customHeight="1" x14ac:dyDescent="0.2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</row>
    <row r="480" spans="1:22" ht="15.75" customHeight="1" x14ac:dyDescent="0.2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</row>
    <row r="481" spans="1:22" ht="15.75" customHeight="1" x14ac:dyDescent="0.2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</row>
    <row r="482" spans="1:22" ht="15.75" customHeight="1" x14ac:dyDescent="0.2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</row>
    <row r="483" spans="1:22" ht="15.75" customHeight="1" x14ac:dyDescent="0.2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</row>
    <row r="484" spans="1:22" ht="15.75" customHeight="1" x14ac:dyDescent="0.2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</row>
    <row r="485" spans="1:22" ht="15.75" customHeight="1" x14ac:dyDescent="0.2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</row>
    <row r="486" spans="1:22" ht="15.75" customHeight="1" x14ac:dyDescent="0.2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</row>
    <row r="487" spans="1:22" ht="15.75" customHeight="1" x14ac:dyDescent="0.2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</row>
    <row r="488" spans="1:22" ht="15.75" customHeight="1" x14ac:dyDescent="0.2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</row>
    <row r="489" spans="1:22" ht="15.75" customHeight="1" x14ac:dyDescent="0.2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</row>
    <row r="490" spans="1:22" ht="15.75" customHeight="1" x14ac:dyDescent="0.2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</row>
    <row r="491" spans="1:22" ht="15.75" customHeight="1" x14ac:dyDescent="0.2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</row>
    <row r="492" spans="1:22" ht="15.75" customHeight="1" x14ac:dyDescent="0.2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</row>
    <row r="493" spans="1:22" ht="15.75" customHeight="1" x14ac:dyDescent="0.2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</row>
    <row r="494" spans="1:22" ht="15.75" customHeight="1" x14ac:dyDescent="0.2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</row>
    <row r="495" spans="1:22" ht="15.75" customHeight="1" x14ac:dyDescent="0.2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</row>
    <row r="496" spans="1:22" ht="15.75" customHeight="1" x14ac:dyDescent="0.2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</row>
    <row r="497" spans="1:22" ht="15.75" customHeight="1" x14ac:dyDescent="0.2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</row>
    <row r="498" spans="1:22" ht="15.75" customHeight="1" x14ac:dyDescent="0.2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</row>
    <row r="499" spans="1:22" ht="15.75" customHeight="1" x14ac:dyDescent="0.2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</row>
    <row r="500" spans="1:22" ht="15.75" customHeight="1" x14ac:dyDescent="0.2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</row>
    <row r="501" spans="1:22" ht="15.75" customHeight="1" x14ac:dyDescent="0.2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</row>
    <row r="502" spans="1:22" ht="15.75" customHeight="1" x14ac:dyDescent="0.2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</row>
    <row r="503" spans="1:22" ht="15.75" customHeight="1" x14ac:dyDescent="0.2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</row>
    <row r="504" spans="1:22" ht="15.75" customHeight="1" x14ac:dyDescent="0.2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</row>
    <row r="505" spans="1:22" ht="15.75" customHeight="1" x14ac:dyDescent="0.2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</row>
    <row r="506" spans="1:22" ht="15.75" customHeight="1" x14ac:dyDescent="0.2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</row>
    <row r="507" spans="1:22" ht="15.75" customHeight="1" x14ac:dyDescent="0.2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</row>
    <row r="508" spans="1:22" ht="15.75" customHeight="1" x14ac:dyDescent="0.2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</row>
    <row r="509" spans="1:22" ht="15.75" customHeight="1" x14ac:dyDescent="0.2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</row>
    <row r="510" spans="1:22" ht="15.75" customHeight="1" x14ac:dyDescent="0.2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</row>
    <row r="511" spans="1:22" ht="15.75" customHeight="1" x14ac:dyDescent="0.2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</row>
    <row r="512" spans="1:22" ht="15.75" customHeight="1" x14ac:dyDescent="0.2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</row>
    <row r="513" spans="1:22" ht="15.75" customHeight="1" x14ac:dyDescent="0.2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</row>
    <row r="514" spans="1:22" ht="15.75" customHeight="1" x14ac:dyDescent="0.2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</row>
    <row r="515" spans="1:22" ht="15.75" customHeight="1" x14ac:dyDescent="0.2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</row>
    <row r="516" spans="1:22" ht="15.75" customHeight="1" x14ac:dyDescent="0.2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</row>
    <row r="517" spans="1:22" ht="15.75" customHeight="1" x14ac:dyDescent="0.2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</row>
    <row r="518" spans="1:22" ht="15.75" customHeight="1" x14ac:dyDescent="0.2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</row>
    <row r="519" spans="1:22" ht="15.75" customHeight="1" x14ac:dyDescent="0.2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</row>
    <row r="520" spans="1:22" ht="15.75" customHeight="1" x14ac:dyDescent="0.2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</row>
    <row r="521" spans="1:22" ht="15.75" customHeight="1" x14ac:dyDescent="0.2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</row>
    <row r="522" spans="1:22" ht="15.75" customHeight="1" x14ac:dyDescent="0.2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</row>
    <row r="523" spans="1:22" ht="15.75" customHeight="1" x14ac:dyDescent="0.2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</row>
    <row r="524" spans="1:22" ht="15.75" customHeight="1" x14ac:dyDescent="0.2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</row>
    <row r="525" spans="1:22" ht="15.75" customHeight="1" x14ac:dyDescent="0.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</row>
    <row r="526" spans="1:22" ht="15.75" customHeight="1" x14ac:dyDescent="0.2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</row>
    <row r="527" spans="1:22" ht="15.75" customHeight="1" x14ac:dyDescent="0.2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</row>
    <row r="528" spans="1:22" ht="15.75" customHeight="1" x14ac:dyDescent="0.2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</row>
    <row r="529" spans="1:22" ht="15.75" customHeight="1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</row>
    <row r="530" spans="1:22" ht="15.75" customHeight="1" x14ac:dyDescent="0.2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</row>
    <row r="531" spans="1:22" ht="15.75" customHeight="1" x14ac:dyDescent="0.2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</row>
    <row r="532" spans="1:22" ht="15.75" customHeight="1" x14ac:dyDescent="0.2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</row>
    <row r="533" spans="1:22" ht="15.75" customHeight="1" x14ac:dyDescent="0.2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</row>
    <row r="534" spans="1:22" ht="15.75" customHeight="1" x14ac:dyDescent="0.2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</row>
    <row r="535" spans="1:22" ht="15.75" customHeight="1" x14ac:dyDescent="0.2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</row>
    <row r="536" spans="1:22" ht="15.75" customHeight="1" x14ac:dyDescent="0.2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</row>
    <row r="537" spans="1:22" ht="15.75" customHeight="1" x14ac:dyDescent="0.2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</row>
    <row r="538" spans="1:22" ht="15.75" customHeight="1" x14ac:dyDescent="0.2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</row>
    <row r="539" spans="1:22" ht="15.75" customHeight="1" x14ac:dyDescent="0.2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</row>
    <row r="540" spans="1:22" ht="15.75" customHeight="1" x14ac:dyDescent="0.2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</row>
    <row r="541" spans="1:22" ht="15.75" customHeight="1" x14ac:dyDescent="0.2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</row>
    <row r="542" spans="1:22" ht="15.75" customHeight="1" x14ac:dyDescent="0.2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</row>
    <row r="543" spans="1:22" ht="15.75" customHeight="1" x14ac:dyDescent="0.2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</row>
    <row r="544" spans="1:22" ht="15.75" customHeight="1" x14ac:dyDescent="0.2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</row>
    <row r="545" spans="1:22" ht="15.75" customHeight="1" x14ac:dyDescent="0.2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</row>
    <row r="546" spans="1:22" ht="15.75" customHeight="1" x14ac:dyDescent="0.2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</row>
    <row r="547" spans="1:22" ht="15.75" customHeight="1" x14ac:dyDescent="0.2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</row>
    <row r="548" spans="1:22" ht="15.75" customHeight="1" x14ac:dyDescent="0.2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</row>
    <row r="549" spans="1:22" ht="15.75" customHeight="1" x14ac:dyDescent="0.2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</row>
    <row r="550" spans="1:22" ht="15.75" customHeight="1" x14ac:dyDescent="0.2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</row>
    <row r="551" spans="1:22" ht="15.75" customHeight="1" x14ac:dyDescent="0.2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</row>
    <row r="552" spans="1:22" ht="15.75" customHeight="1" x14ac:dyDescent="0.2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</row>
    <row r="553" spans="1:22" ht="15.75" customHeight="1" x14ac:dyDescent="0.2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</row>
    <row r="554" spans="1:22" ht="15.75" customHeight="1" x14ac:dyDescent="0.2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</row>
    <row r="555" spans="1:22" ht="15.75" customHeight="1" x14ac:dyDescent="0.2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</row>
    <row r="556" spans="1:22" ht="15.75" customHeight="1" x14ac:dyDescent="0.2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</row>
    <row r="557" spans="1:22" ht="15.75" customHeight="1" x14ac:dyDescent="0.2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</row>
    <row r="558" spans="1:22" ht="15.75" customHeight="1" x14ac:dyDescent="0.2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</row>
    <row r="559" spans="1:22" ht="15.75" customHeight="1" x14ac:dyDescent="0.2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</row>
    <row r="560" spans="1:22" ht="15.75" customHeight="1" x14ac:dyDescent="0.2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</row>
    <row r="561" spans="1:22" ht="15.75" customHeight="1" x14ac:dyDescent="0.2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</row>
    <row r="562" spans="1:22" ht="15.75" customHeight="1" x14ac:dyDescent="0.2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</row>
    <row r="563" spans="1:22" ht="15.75" customHeight="1" x14ac:dyDescent="0.2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</row>
    <row r="564" spans="1:22" ht="15.75" customHeight="1" x14ac:dyDescent="0.2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</row>
    <row r="565" spans="1:22" ht="15.75" customHeight="1" x14ac:dyDescent="0.2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</row>
    <row r="566" spans="1:22" ht="15.75" customHeight="1" x14ac:dyDescent="0.2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</row>
    <row r="567" spans="1:22" ht="15.75" customHeight="1" x14ac:dyDescent="0.2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</row>
    <row r="568" spans="1:22" ht="15.75" customHeight="1" x14ac:dyDescent="0.2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</row>
    <row r="569" spans="1:22" ht="15.75" customHeight="1" x14ac:dyDescent="0.2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</row>
    <row r="570" spans="1:22" ht="15.75" customHeight="1" x14ac:dyDescent="0.2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</row>
    <row r="571" spans="1:22" ht="15.75" customHeight="1" x14ac:dyDescent="0.2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</row>
    <row r="572" spans="1:22" ht="15.75" customHeight="1" x14ac:dyDescent="0.2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</row>
    <row r="573" spans="1:22" ht="15.75" customHeight="1" x14ac:dyDescent="0.2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</row>
    <row r="574" spans="1:22" ht="15.75" customHeight="1" x14ac:dyDescent="0.2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</row>
    <row r="575" spans="1:22" ht="15.75" customHeight="1" x14ac:dyDescent="0.2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</row>
    <row r="576" spans="1:22" ht="15.75" customHeight="1" x14ac:dyDescent="0.2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</row>
    <row r="577" spans="1:22" ht="15.75" customHeight="1" x14ac:dyDescent="0.2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</row>
    <row r="578" spans="1:22" ht="15.75" customHeight="1" x14ac:dyDescent="0.2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</row>
    <row r="579" spans="1:22" ht="15.75" customHeight="1" x14ac:dyDescent="0.2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</row>
    <row r="580" spans="1:22" ht="15.75" customHeight="1" x14ac:dyDescent="0.2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</row>
    <row r="581" spans="1:22" ht="15.75" customHeight="1" x14ac:dyDescent="0.2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</row>
    <row r="582" spans="1:22" ht="15.75" customHeight="1" x14ac:dyDescent="0.2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</row>
    <row r="583" spans="1:22" ht="15.75" customHeight="1" x14ac:dyDescent="0.2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</row>
    <row r="584" spans="1:22" ht="15.75" customHeight="1" x14ac:dyDescent="0.2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</row>
    <row r="585" spans="1:22" ht="15.75" customHeight="1" x14ac:dyDescent="0.2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</row>
    <row r="586" spans="1:22" ht="15.75" customHeight="1" x14ac:dyDescent="0.2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</row>
    <row r="587" spans="1:22" ht="15.75" customHeight="1" x14ac:dyDescent="0.2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</row>
    <row r="588" spans="1:22" ht="15.75" customHeight="1" x14ac:dyDescent="0.2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</row>
    <row r="589" spans="1:22" ht="15.75" customHeight="1" x14ac:dyDescent="0.2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</row>
    <row r="590" spans="1:22" ht="15.75" customHeight="1" x14ac:dyDescent="0.2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</row>
    <row r="591" spans="1:22" ht="15.75" customHeight="1" x14ac:dyDescent="0.2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</row>
    <row r="592" spans="1:22" ht="15.75" customHeight="1" x14ac:dyDescent="0.2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</row>
    <row r="593" spans="1:22" ht="15.75" customHeight="1" x14ac:dyDescent="0.2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</row>
    <row r="594" spans="1:22" ht="15.75" customHeight="1" x14ac:dyDescent="0.2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</row>
    <row r="595" spans="1:22" ht="15.75" customHeight="1" x14ac:dyDescent="0.2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</row>
    <row r="596" spans="1:22" ht="15.75" customHeight="1" x14ac:dyDescent="0.2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</row>
    <row r="597" spans="1:22" ht="15.75" customHeight="1" x14ac:dyDescent="0.2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</row>
    <row r="598" spans="1:22" ht="15.75" customHeight="1" x14ac:dyDescent="0.2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</row>
    <row r="599" spans="1:22" ht="15.75" customHeight="1" x14ac:dyDescent="0.2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</row>
    <row r="600" spans="1:22" ht="15.75" customHeight="1" x14ac:dyDescent="0.2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</row>
    <row r="601" spans="1:22" ht="15.75" customHeight="1" x14ac:dyDescent="0.2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</row>
    <row r="602" spans="1:22" ht="15.75" customHeight="1" x14ac:dyDescent="0.2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</row>
    <row r="603" spans="1:22" ht="15.75" customHeight="1" x14ac:dyDescent="0.2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</row>
    <row r="604" spans="1:22" ht="15.75" customHeight="1" x14ac:dyDescent="0.2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</row>
    <row r="605" spans="1:22" ht="15.75" customHeight="1" x14ac:dyDescent="0.2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</row>
    <row r="606" spans="1:22" ht="15.75" customHeight="1" x14ac:dyDescent="0.2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</row>
    <row r="607" spans="1:22" ht="15.75" customHeight="1" x14ac:dyDescent="0.2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</row>
    <row r="608" spans="1:22" ht="15.75" customHeight="1" x14ac:dyDescent="0.2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</row>
    <row r="609" spans="1:22" ht="15.75" customHeight="1" x14ac:dyDescent="0.2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</row>
    <row r="610" spans="1:22" ht="15.75" customHeight="1" x14ac:dyDescent="0.2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</row>
    <row r="611" spans="1:22" ht="15.75" customHeight="1" x14ac:dyDescent="0.2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</row>
    <row r="612" spans="1:22" ht="15.75" customHeight="1" x14ac:dyDescent="0.2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</row>
    <row r="613" spans="1:22" ht="15.75" customHeight="1" x14ac:dyDescent="0.2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</row>
    <row r="614" spans="1:22" ht="15.75" customHeight="1" x14ac:dyDescent="0.2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</row>
    <row r="615" spans="1:22" ht="15.75" customHeight="1" x14ac:dyDescent="0.2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</row>
    <row r="616" spans="1:22" ht="15.75" customHeight="1" x14ac:dyDescent="0.2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</row>
    <row r="617" spans="1:22" ht="15.75" customHeight="1" x14ac:dyDescent="0.2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</row>
    <row r="618" spans="1:22" ht="15.75" customHeight="1" x14ac:dyDescent="0.2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</row>
    <row r="619" spans="1:22" ht="15.75" customHeight="1" x14ac:dyDescent="0.2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</row>
    <row r="620" spans="1:22" ht="15.75" customHeight="1" x14ac:dyDescent="0.2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</row>
    <row r="621" spans="1:22" ht="15.75" customHeight="1" x14ac:dyDescent="0.2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</row>
    <row r="622" spans="1:22" ht="15.75" customHeight="1" x14ac:dyDescent="0.2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</row>
    <row r="623" spans="1:22" ht="15.75" customHeight="1" x14ac:dyDescent="0.2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</row>
    <row r="624" spans="1:22" ht="15.75" customHeight="1" x14ac:dyDescent="0.2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</row>
    <row r="625" spans="1:22" ht="15.75" customHeight="1" x14ac:dyDescent="0.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</row>
    <row r="626" spans="1:22" ht="15.75" customHeight="1" x14ac:dyDescent="0.2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</row>
    <row r="627" spans="1:22" ht="15.75" customHeight="1" x14ac:dyDescent="0.2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</row>
    <row r="628" spans="1:22" ht="15.75" customHeight="1" x14ac:dyDescent="0.2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</row>
    <row r="629" spans="1:22" ht="15.75" customHeight="1" x14ac:dyDescent="0.2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</row>
    <row r="630" spans="1:22" ht="15.75" customHeight="1" x14ac:dyDescent="0.2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</row>
    <row r="631" spans="1:22" ht="15.75" customHeight="1" x14ac:dyDescent="0.2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</row>
    <row r="632" spans="1:22" ht="15.75" customHeight="1" x14ac:dyDescent="0.2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</row>
    <row r="633" spans="1:22" ht="15.75" customHeight="1" x14ac:dyDescent="0.2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</row>
    <row r="634" spans="1:22" ht="15.75" customHeight="1" x14ac:dyDescent="0.2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</row>
    <row r="635" spans="1:22" ht="15.75" customHeight="1" x14ac:dyDescent="0.2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</row>
    <row r="636" spans="1:22" ht="15.75" customHeight="1" x14ac:dyDescent="0.2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</row>
    <row r="637" spans="1:22" ht="15.75" customHeight="1" x14ac:dyDescent="0.2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</row>
    <row r="638" spans="1:22" ht="15.75" customHeight="1" x14ac:dyDescent="0.2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</row>
    <row r="639" spans="1:22" ht="15.75" customHeight="1" x14ac:dyDescent="0.2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</row>
    <row r="640" spans="1:22" ht="15.75" customHeight="1" x14ac:dyDescent="0.2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</row>
    <row r="641" spans="1:22" ht="15.75" customHeight="1" x14ac:dyDescent="0.2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</row>
    <row r="642" spans="1:22" ht="15.75" customHeight="1" x14ac:dyDescent="0.2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</row>
    <row r="643" spans="1:22" ht="15.75" customHeight="1" x14ac:dyDescent="0.2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</row>
    <row r="644" spans="1:22" ht="15.75" customHeight="1" x14ac:dyDescent="0.2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</row>
    <row r="645" spans="1:22" ht="15.75" customHeight="1" x14ac:dyDescent="0.2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</row>
    <row r="646" spans="1:22" ht="15.75" customHeight="1" x14ac:dyDescent="0.2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</row>
    <row r="647" spans="1:22" ht="15.75" customHeight="1" x14ac:dyDescent="0.2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</row>
    <row r="648" spans="1:22" ht="15.75" customHeight="1" x14ac:dyDescent="0.2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</row>
    <row r="649" spans="1:22" ht="15.75" customHeight="1" x14ac:dyDescent="0.2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</row>
    <row r="650" spans="1:22" ht="15.75" customHeight="1" x14ac:dyDescent="0.2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</row>
    <row r="651" spans="1:22" ht="15.75" customHeight="1" x14ac:dyDescent="0.2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</row>
    <row r="652" spans="1:22" ht="15.75" customHeight="1" x14ac:dyDescent="0.2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</row>
    <row r="653" spans="1:22" ht="15.75" customHeight="1" x14ac:dyDescent="0.2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</row>
    <row r="654" spans="1:22" ht="15.75" customHeight="1" x14ac:dyDescent="0.2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</row>
    <row r="655" spans="1:22" ht="15.75" customHeight="1" x14ac:dyDescent="0.2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</row>
    <row r="656" spans="1:22" ht="15.75" customHeight="1" x14ac:dyDescent="0.2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</row>
    <row r="657" spans="1:22" ht="15.75" customHeight="1" x14ac:dyDescent="0.2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</row>
    <row r="658" spans="1:22" ht="15.75" customHeight="1" x14ac:dyDescent="0.2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</row>
    <row r="659" spans="1:22" ht="15.75" customHeight="1" x14ac:dyDescent="0.2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</row>
    <row r="660" spans="1:22" ht="15.75" customHeight="1" x14ac:dyDescent="0.2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</row>
    <row r="661" spans="1:22" ht="15.75" customHeight="1" x14ac:dyDescent="0.2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</row>
    <row r="662" spans="1:22" ht="15.75" customHeight="1" x14ac:dyDescent="0.2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</row>
    <row r="663" spans="1:22" ht="15.75" customHeight="1" x14ac:dyDescent="0.2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</row>
    <row r="664" spans="1:22" ht="15.75" customHeight="1" x14ac:dyDescent="0.2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</row>
    <row r="665" spans="1:22" ht="15.75" customHeight="1" x14ac:dyDescent="0.2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</row>
    <row r="666" spans="1:22" ht="15.75" customHeight="1" x14ac:dyDescent="0.2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</row>
    <row r="667" spans="1:22" ht="15.75" customHeight="1" x14ac:dyDescent="0.2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</row>
    <row r="668" spans="1:22" ht="15.75" customHeight="1" x14ac:dyDescent="0.2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</row>
    <row r="669" spans="1:22" ht="15.75" customHeight="1" x14ac:dyDescent="0.2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</row>
    <row r="670" spans="1:22" ht="15.75" customHeight="1" x14ac:dyDescent="0.2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</row>
    <row r="671" spans="1:22" ht="15.75" customHeight="1" x14ac:dyDescent="0.2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</row>
    <row r="672" spans="1:22" ht="15.75" customHeight="1" x14ac:dyDescent="0.2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</row>
    <row r="673" spans="1:22" ht="15.75" customHeight="1" x14ac:dyDescent="0.2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</row>
    <row r="674" spans="1:22" ht="15.75" customHeight="1" x14ac:dyDescent="0.2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</row>
    <row r="675" spans="1:22" ht="15.75" customHeight="1" x14ac:dyDescent="0.2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</row>
    <row r="676" spans="1:22" ht="15.75" customHeight="1" x14ac:dyDescent="0.2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</row>
    <row r="677" spans="1:22" ht="15.75" customHeight="1" x14ac:dyDescent="0.2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</row>
    <row r="678" spans="1:22" ht="15.75" customHeight="1" x14ac:dyDescent="0.2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</row>
    <row r="679" spans="1:22" ht="15.75" customHeight="1" x14ac:dyDescent="0.2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</row>
    <row r="680" spans="1:22" ht="15.75" customHeight="1" x14ac:dyDescent="0.2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</row>
    <row r="681" spans="1:22" ht="15.75" customHeight="1" x14ac:dyDescent="0.2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</row>
    <row r="682" spans="1:22" ht="15.75" customHeight="1" x14ac:dyDescent="0.2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</row>
    <row r="683" spans="1:22" ht="15.75" customHeight="1" x14ac:dyDescent="0.2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</row>
    <row r="684" spans="1:22" ht="15.75" customHeight="1" x14ac:dyDescent="0.2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</row>
    <row r="685" spans="1:22" ht="15.75" customHeight="1" x14ac:dyDescent="0.2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</row>
    <row r="686" spans="1:22" ht="15.75" customHeight="1" x14ac:dyDescent="0.2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</row>
    <row r="687" spans="1:22" ht="15.75" customHeight="1" x14ac:dyDescent="0.2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</row>
    <row r="688" spans="1:22" ht="15.75" customHeight="1" x14ac:dyDescent="0.2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</row>
    <row r="689" spans="1:22" ht="15.75" customHeight="1" x14ac:dyDescent="0.2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</row>
    <row r="690" spans="1:22" ht="15.75" customHeight="1" x14ac:dyDescent="0.2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</row>
    <row r="691" spans="1:22" ht="15.75" customHeight="1" x14ac:dyDescent="0.2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</row>
    <row r="692" spans="1:22" ht="15.75" customHeight="1" x14ac:dyDescent="0.2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</row>
    <row r="693" spans="1:22" ht="15.75" customHeight="1" x14ac:dyDescent="0.2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</row>
    <row r="694" spans="1:22" ht="15.75" customHeight="1" x14ac:dyDescent="0.2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</row>
    <row r="695" spans="1:22" ht="15.75" customHeight="1" x14ac:dyDescent="0.2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</row>
    <row r="696" spans="1:22" ht="15.75" customHeight="1" x14ac:dyDescent="0.2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</row>
    <row r="697" spans="1:22" ht="15.75" customHeight="1" x14ac:dyDescent="0.2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</row>
    <row r="698" spans="1:22" ht="15.75" customHeight="1" x14ac:dyDescent="0.2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</row>
    <row r="699" spans="1:22" ht="15.75" customHeight="1" x14ac:dyDescent="0.2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</row>
    <row r="700" spans="1:22" ht="15.75" customHeight="1" x14ac:dyDescent="0.2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</row>
    <row r="701" spans="1:22" ht="15.75" customHeight="1" x14ac:dyDescent="0.2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</row>
    <row r="702" spans="1:22" ht="15.75" customHeight="1" x14ac:dyDescent="0.2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</row>
    <row r="703" spans="1:22" ht="15.75" customHeight="1" x14ac:dyDescent="0.2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</row>
    <row r="704" spans="1:22" ht="15.75" customHeight="1" x14ac:dyDescent="0.2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</row>
    <row r="705" spans="1:22" ht="15.75" customHeight="1" x14ac:dyDescent="0.2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</row>
    <row r="706" spans="1:22" ht="15.75" customHeight="1" x14ac:dyDescent="0.2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</row>
    <row r="707" spans="1:22" ht="15.75" customHeight="1" x14ac:dyDescent="0.2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</row>
    <row r="708" spans="1:22" ht="15.75" customHeight="1" x14ac:dyDescent="0.2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</row>
    <row r="709" spans="1:22" ht="15.75" customHeight="1" x14ac:dyDescent="0.2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</row>
    <row r="710" spans="1:22" ht="15.75" customHeight="1" x14ac:dyDescent="0.2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</row>
    <row r="711" spans="1:22" ht="15.75" customHeight="1" x14ac:dyDescent="0.2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</row>
    <row r="712" spans="1:22" ht="15.75" customHeight="1" x14ac:dyDescent="0.2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</row>
    <row r="713" spans="1:22" ht="15.75" customHeight="1" x14ac:dyDescent="0.2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</row>
    <row r="714" spans="1:22" ht="15.75" customHeight="1" x14ac:dyDescent="0.2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</row>
    <row r="715" spans="1:22" ht="15.75" customHeight="1" x14ac:dyDescent="0.2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</row>
    <row r="716" spans="1:22" ht="15.75" customHeight="1" x14ac:dyDescent="0.2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</row>
    <row r="717" spans="1:22" ht="15.75" customHeight="1" x14ac:dyDescent="0.2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</row>
    <row r="718" spans="1:22" ht="15.75" customHeight="1" x14ac:dyDescent="0.2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</row>
    <row r="719" spans="1:22" ht="15.75" customHeight="1" x14ac:dyDescent="0.2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</row>
    <row r="720" spans="1:22" ht="15.75" customHeight="1" x14ac:dyDescent="0.2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</row>
    <row r="721" spans="1:22" ht="15.75" customHeight="1" x14ac:dyDescent="0.2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</row>
    <row r="722" spans="1:22" ht="15.75" customHeight="1" x14ac:dyDescent="0.2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</row>
    <row r="723" spans="1:22" ht="15.75" customHeight="1" x14ac:dyDescent="0.2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</row>
    <row r="724" spans="1:22" ht="15.75" customHeight="1" x14ac:dyDescent="0.2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</row>
    <row r="725" spans="1:22" ht="15.75" customHeight="1" x14ac:dyDescent="0.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</row>
    <row r="726" spans="1:22" ht="15.75" customHeight="1" x14ac:dyDescent="0.2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</row>
    <row r="727" spans="1:22" ht="15.75" customHeight="1" x14ac:dyDescent="0.2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</row>
    <row r="728" spans="1:22" ht="15.75" customHeight="1" x14ac:dyDescent="0.2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</row>
    <row r="729" spans="1:22" ht="15.75" customHeight="1" x14ac:dyDescent="0.2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</row>
    <row r="730" spans="1:22" ht="15.75" customHeight="1" x14ac:dyDescent="0.2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</row>
    <row r="731" spans="1:22" ht="15.75" customHeight="1" x14ac:dyDescent="0.2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</row>
    <row r="732" spans="1:22" ht="15.75" customHeight="1" x14ac:dyDescent="0.2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</row>
    <row r="733" spans="1:22" ht="15.75" customHeight="1" x14ac:dyDescent="0.2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</row>
    <row r="734" spans="1:22" ht="15.75" customHeight="1" x14ac:dyDescent="0.2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</row>
    <row r="735" spans="1:22" ht="15.75" customHeight="1" x14ac:dyDescent="0.2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</row>
    <row r="736" spans="1:22" ht="15.75" customHeight="1" x14ac:dyDescent="0.2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</row>
    <row r="737" spans="1:22" ht="15.75" customHeight="1" x14ac:dyDescent="0.2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</row>
    <row r="738" spans="1:22" ht="15.75" customHeight="1" x14ac:dyDescent="0.2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</row>
    <row r="739" spans="1:22" ht="15.75" customHeight="1" x14ac:dyDescent="0.2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</row>
    <row r="740" spans="1:22" ht="15.75" customHeight="1" x14ac:dyDescent="0.2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</row>
    <row r="741" spans="1:22" ht="15.75" customHeight="1" x14ac:dyDescent="0.2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</row>
    <row r="742" spans="1:22" ht="15.75" customHeight="1" x14ac:dyDescent="0.2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</row>
    <row r="743" spans="1:22" ht="15.75" customHeight="1" x14ac:dyDescent="0.2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</row>
    <row r="744" spans="1:22" ht="15.75" customHeight="1" x14ac:dyDescent="0.2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</row>
    <row r="745" spans="1:22" ht="15.75" customHeight="1" x14ac:dyDescent="0.2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</row>
    <row r="746" spans="1:22" ht="15.75" customHeight="1" x14ac:dyDescent="0.2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</row>
    <row r="747" spans="1:22" ht="15.75" customHeight="1" x14ac:dyDescent="0.2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</row>
    <row r="748" spans="1:22" ht="15.75" customHeight="1" x14ac:dyDescent="0.2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</row>
    <row r="749" spans="1:22" ht="15.75" customHeight="1" x14ac:dyDescent="0.2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</row>
    <row r="750" spans="1:22" ht="15.75" customHeight="1" x14ac:dyDescent="0.2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</row>
    <row r="751" spans="1:22" ht="15.75" customHeight="1" x14ac:dyDescent="0.2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</row>
    <row r="752" spans="1:22" ht="15.75" customHeight="1" x14ac:dyDescent="0.2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</row>
    <row r="753" spans="1:22" ht="15.75" customHeight="1" x14ac:dyDescent="0.2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</row>
    <row r="754" spans="1:22" ht="15.75" customHeight="1" x14ac:dyDescent="0.2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</row>
    <row r="755" spans="1:22" ht="15.75" customHeight="1" x14ac:dyDescent="0.2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</row>
    <row r="756" spans="1:22" ht="15.75" customHeight="1" x14ac:dyDescent="0.2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</row>
    <row r="757" spans="1:22" ht="15.75" customHeight="1" x14ac:dyDescent="0.2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</row>
    <row r="758" spans="1:22" ht="15.75" customHeight="1" x14ac:dyDescent="0.2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</row>
    <row r="759" spans="1:22" ht="15.75" customHeight="1" x14ac:dyDescent="0.2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</row>
    <row r="760" spans="1:22" ht="15.75" customHeight="1" x14ac:dyDescent="0.2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</row>
    <row r="761" spans="1:22" ht="15.75" customHeight="1" x14ac:dyDescent="0.2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</row>
    <row r="762" spans="1:22" ht="15.75" customHeight="1" x14ac:dyDescent="0.2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</row>
    <row r="763" spans="1:22" ht="15.75" customHeight="1" x14ac:dyDescent="0.2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</row>
    <row r="764" spans="1:22" ht="15.75" customHeight="1" x14ac:dyDescent="0.2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</row>
    <row r="765" spans="1:22" ht="15.75" customHeight="1" x14ac:dyDescent="0.2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</row>
    <row r="766" spans="1:22" ht="15.75" customHeight="1" x14ac:dyDescent="0.2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</row>
    <row r="767" spans="1:22" ht="15.75" customHeight="1" x14ac:dyDescent="0.2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</row>
    <row r="768" spans="1:22" ht="15.75" customHeight="1" x14ac:dyDescent="0.2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</row>
    <row r="769" spans="1:22" ht="15.75" customHeight="1" x14ac:dyDescent="0.2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</row>
    <row r="770" spans="1:22" ht="15.75" customHeight="1" x14ac:dyDescent="0.2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</row>
    <row r="771" spans="1:22" ht="15.75" customHeight="1" x14ac:dyDescent="0.2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</row>
    <row r="772" spans="1:22" ht="15.75" customHeight="1" x14ac:dyDescent="0.2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</row>
    <row r="773" spans="1:22" ht="15.75" customHeight="1" x14ac:dyDescent="0.2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</row>
    <row r="774" spans="1:22" ht="15.75" customHeight="1" x14ac:dyDescent="0.2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</row>
    <row r="775" spans="1:22" ht="15.75" customHeight="1" x14ac:dyDescent="0.2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</row>
    <row r="776" spans="1:22" ht="15.75" customHeight="1" x14ac:dyDescent="0.2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</row>
    <row r="777" spans="1:22" ht="15.75" customHeight="1" x14ac:dyDescent="0.2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</row>
    <row r="778" spans="1:22" ht="15.75" customHeight="1" x14ac:dyDescent="0.2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</row>
    <row r="779" spans="1:22" ht="15.75" customHeight="1" x14ac:dyDescent="0.2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</row>
    <row r="780" spans="1:22" ht="15.75" customHeight="1" x14ac:dyDescent="0.2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</row>
    <row r="781" spans="1:22" ht="15.75" customHeight="1" x14ac:dyDescent="0.2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</row>
    <row r="782" spans="1:22" ht="15.75" customHeight="1" x14ac:dyDescent="0.2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</row>
    <row r="783" spans="1:22" ht="15.75" customHeight="1" x14ac:dyDescent="0.2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</row>
    <row r="784" spans="1:22" ht="15.75" customHeight="1" x14ac:dyDescent="0.2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</row>
    <row r="785" spans="1:22" ht="15.75" customHeight="1" x14ac:dyDescent="0.2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</row>
    <row r="786" spans="1:22" ht="15.75" customHeight="1" x14ac:dyDescent="0.2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</row>
    <row r="787" spans="1:22" ht="15.75" customHeight="1" x14ac:dyDescent="0.2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</row>
    <row r="788" spans="1:22" ht="15.75" customHeight="1" x14ac:dyDescent="0.2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</row>
    <row r="789" spans="1:22" ht="15.75" customHeight="1" x14ac:dyDescent="0.2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</row>
    <row r="790" spans="1:22" ht="15.75" customHeight="1" x14ac:dyDescent="0.2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</row>
    <row r="791" spans="1:22" ht="15.75" customHeight="1" x14ac:dyDescent="0.2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</row>
    <row r="792" spans="1:22" ht="15.75" customHeight="1" x14ac:dyDescent="0.2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</row>
    <row r="793" spans="1:22" ht="15.75" customHeight="1" x14ac:dyDescent="0.2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</row>
    <row r="794" spans="1:22" ht="15.75" customHeight="1" x14ac:dyDescent="0.2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</row>
    <row r="795" spans="1:22" ht="15.75" customHeight="1" x14ac:dyDescent="0.2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</row>
    <row r="796" spans="1:22" ht="15.75" customHeight="1" x14ac:dyDescent="0.2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</row>
    <row r="797" spans="1:22" ht="15.75" customHeight="1" x14ac:dyDescent="0.2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</row>
    <row r="798" spans="1:22" ht="15.75" customHeight="1" x14ac:dyDescent="0.2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</row>
    <row r="799" spans="1:22" ht="15.75" customHeight="1" x14ac:dyDescent="0.2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</row>
    <row r="800" spans="1:22" ht="15.75" customHeight="1" x14ac:dyDescent="0.2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</row>
    <row r="801" spans="1:22" ht="15.75" customHeight="1" x14ac:dyDescent="0.2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</row>
    <row r="802" spans="1:22" ht="15.75" customHeight="1" x14ac:dyDescent="0.2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</row>
    <row r="803" spans="1:22" ht="15.75" customHeight="1" x14ac:dyDescent="0.2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</row>
    <row r="804" spans="1:22" ht="15.75" customHeight="1" x14ac:dyDescent="0.2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</row>
    <row r="805" spans="1:22" ht="15.75" customHeight="1" x14ac:dyDescent="0.2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</row>
    <row r="806" spans="1:22" ht="15.75" customHeight="1" x14ac:dyDescent="0.2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</row>
    <row r="807" spans="1:22" ht="15.75" customHeight="1" x14ac:dyDescent="0.2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</row>
    <row r="808" spans="1:22" ht="15.75" customHeight="1" x14ac:dyDescent="0.2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</row>
    <row r="809" spans="1:22" ht="15.75" customHeight="1" x14ac:dyDescent="0.2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</row>
    <row r="810" spans="1:22" ht="15.75" customHeight="1" x14ac:dyDescent="0.2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</row>
    <row r="811" spans="1:22" ht="15.75" customHeight="1" x14ac:dyDescent="0.2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</row>
    <row r="812" spans="1:22" ht="15.75" customHeight="1" x14ac:dyDescent="0.2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</row>
    <row r="813" spans="1:22" ht="15.75" customHeight="1" x14ac:dyDescent="0.2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</row>
    <row r="814" spans="1:22" ht="15.75" customHeight="1" x14ac:dyDescent="0.2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</row>
    <row r="815" spans="1:22" ht="15.75" customHeight="1" x14ac:dyDescent="0.2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</row>
    <row r="816" spans="1:22" ht="15.75" customHeight="1" x14ac:dyDescent="0.2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</row>
    <row r="817" spans="1:22" ht="15.75" customHeight="1" x14ac:dyDescent="0.2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</row>
    <row r="818" spans="1:22" ht="15.75" customHeight="1" x14ac:dyDescent="0.2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</row>
    <row r="819" spans="1:22" ht="15.75" customHeight="1" x14ac:dyDescent="0.2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</row>
    <row r="820" spans="1:22" ht="15.75" customHeight="1" x14ac:dyDescent="0.2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</row>
    <row r="821" spans="1:22" ht="15.75" customHeight="1" x14ac:dyDescent="0.2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</row>
    <row r="822" spans="1:22" ht="15.75" customHeight="1" x14ac:dyDescent="0.2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</row>
    <row r="823" spans="1:22" ht="15.75" customHeight="1" x14ac:dyDescent="0.2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</row>
    <row r="824" spans="1:22" ht="15.75" customHeight="1" x14ac:dyDescent="0.2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</row>
    <row r="825" spans="1:22" ht="15.75" customHeight="1" x14ac:dyDescent="0.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</row>
    <row r="826" spans="1:22" ht="15.75" customHeight="1" x14ac:dyDescent="0.2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</row>
    <row r="827" spans="1:22" ht="15.75" customHeight="1" x14ac:dyDescent="0.2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</row>
    <row r="828" spans="1:22" ht="15.75" customHeight="1" x14ac:dyDescent="0.2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</row>
    <row r="829" spans="1:22" ht="15.75" customHeight="1" x14ac:dyDescent="0.2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</row>
    <row r="830" spans="1:22" ht="15.75" customHeight="1" x14ac:dyDescent="0.2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</row>
    <row r="831" spans="1:22" ht="15.75" customHeight="1" x14ac:dyDescent="0.2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</row>
    <row r="832" spans="1:22" ht="15.75" customHeight="1" x14ac:dyDescent="0.2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</row>
    <row r="833" spans="1:22" ht="15.75" customHeight="1" x14ac:dyDescent="0.2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</row>
    <row r="834" spans="1:22" ht="15.75" customHeight="1" x14ac:dyDescent="0.2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</row>
    <row r="835" spans="1:22" ht="15.75" customHeight="1" x14ac:dyDescent="0.2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</row>
    <row r="836" spans="1:22" ht="15.75" customHeight="1" x14ac:dyDescent="0.2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</row>
    <row r="837" spans="1:22" ht="15.75" customHeight="1" x14ac:dyDescent="0.2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</row>
    <row r="838" spans="1:22" ht="15.75" customHeight="1" x14ac:dyDescent="0.2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</row>
    <row r="839" spans="1:22" ht="15.75" customHeight="1" x14ac:dyDescent="0.2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</row>
    <row r="840" spans="1:22" ht="15.75" customHeight="1" x14ac:dyDescent="0.2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</row>
    <row r="841" spans="1:22" ht="15.75" customHeight="1" x14ac:dyDescent="0.2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</row>
    <row r="842" spans="1:22" ht="15.75" customHeight="1" x14ac:dyDescent="0.2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</row>
    <row r="843" spans="1:22" ht="15.75" customHeight="1" x14ac:dyDescent="0.2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</row>
    <row r="844" spans="1:22" ht="15.75" customHeight="1" x14ac:dyDescent="0.2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</row>
    <row r="845" spans="1:22" ht="15.75" customHeight="1" x14ac:dyDescent="0.2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</row>
    <row r="846" spans="1:22" ht="15.75" customHeight="1" x14ac:dyDescent="0.2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</row>
    <row r="847" spans="1:22" ht="15.75" customHeight="1" x14ac:dyDescent="0.2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</row>
    <row r="848" spans="1:22" ht="15.75" customHeight="1" x14ac:dyDescent="0.2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</row>
    <row r="849" spans="1:22" ht="15.75" customHeight="1" x14ac:dyDescent="0.2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</row>
    <row r="850" spans="1:22" ht="15.75" customHeight="1" x14ac:dyDescent="0.2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</row>
    <row r="851" spans="1:22" ht="15.75" customHeight="1" x14ac:dyDescent="0.2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</row>
    <row r="852" spans="1:22" ht="15.75" customHeight="1" x14ac:dyDescent="0.2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</row>
    <row r="853" spans="1:22" ht="15.75" customHeight="1" x14ac:dyDescent="0.2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</row>
    <row r="854" spans="1:22" ht="15.75" customHeight="1" x14ac:dyDescent="0.2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</row>
    <row r="855" spans="1:22" ht="15.75" customHeight="1" x14ac:dyDescent="0.2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</row>
    <row r="856" spans="1:22" ht="15.75" customHeight="1" x14ac:dyDescent="0.2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</row>
    <row r="857" spans="1:22" ht="15.75" customHeight="1" x14ac:dyDescent="0.2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</row>
    <row r="858" spans="1:22" ht="15.75" customHeight="1" x14ac:dyDescent="0.2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</row>
    <row r="859" spans="1:22" ht="15.75" customHeight="1" x14ac:dyDescent="0.2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</row>
    <row r="860" spans="1:22" ht="15.75" customHeight="1" x14ac:dyDescent="0.2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</row>
    <row r="861" spans="1:22" ht="15.75" customHeight="1" x14ac:dyDescent="0.2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</row>
    <row r="862" spans="1:22" ht="15.75" customHeight="1" x14ac:dyDescent="0.2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</row>
    <row r="863" spans="1:22" ht="15.75" customHeight="1" x14ac:dyDescent="0.2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</row>
    <row r="864" spans="1:22" ht="15.75" customHeight="1" x14ac:dyDescent="0.2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</row>
    <row r="865" spans="1:22" ht="15.75" customHeight="1" x14ac:dyDescent="0.2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</row>
    <row r="866" spans="1:22" ht="15.75" customHeight="1" x14ac:dyDescent="0.2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</row>
    <row r="867" spans="1:22" ht="15.75" customHeight="1" x14ac:dyDescent="0.2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</row>
    <row r="868" spans="1:22" ht="15.75" customHeight="1" x14ac:dyDescent="0.2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</row>
    <row r="869" spans="1:22" ht="15.75" customHeight="1" x14ac:dyDescent="0.2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</row>
    <row r="870" spans="1:22" ht="15.75" customHeight="1" x14ac:dyDescent="0.2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</row>
    <row r="871" spans="1:22" ht="15.75" customHeight="1" x14ac:dyDescent="0.2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</row>
    <row r="872" spans="1:22" ht="15.75" customHeight="1" x14ac:dyDescent="0.2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</row>
    <row r="873" spans="1:22" ht="15.75" customHeight="1" x14ac:dyDescent="0.2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</row>
    <row r="874" spans="1:22" ht="15.75" customHeight="1" x14ac:dyDescent="0.2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</row>
    <row r="875" spans="1:22" ht="15.75" customHeight="1" x14ac:dyDescent="0.2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</row>
    <row r="876" spans="1:22" ht="15.75" customHeight="1" x14ac:dyDescent="0.2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</row>
    <row r="877" spans="1:22" ht="15.75" customHeight="1" x14ac:dyDescent="0.2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</row>
    <row r="878" spans="1:22" ht="15.75" customHeight="1" x14ac:dyDescent="0.2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</row>
    <row r="879" spans="1:22" ht="15.75" customHeight="1" x14ac:dyDescent="0.2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</row>
  </sheetData>
  <mergeCells count="108">
    <mergeCell ref="A76:A78"/>
    <mergeCell ref="B76:B78"/>
    <mergeCell ref="C76:C78"/>
    <mergeCell ref="D76:D78"/>
    <mergeCell ref="E76:E78"/>
    <mergeCell ref="F76:F78"/>
    <mergeCell ref="A110:A112"/>
    <mergeCell ref="F110:F112"/>
    <mergeCell ref="B305:B307"/>
    <mergeCell ref="C305:C307"/>
    <mergeCell ref="B29:B31"/>
    <mergeCell ref="C29:C31"/>
    <mergeCell ref="D29:D31"/>
    <mergeCell ref="E29:E31"/>
    <mergeCell ref="F29:F31"/>
    <mergeCell ref="A29:A31"/>
    <mergeCell ref="A42:A44"/>
    <mergeCell ref="B42:B44"/>
    <mergeCell ref="C42:C44"/>
    <mergeCell ref="D42:D44"/>
    <mergeCell ref="E42:E44"/>
    <mergeCell ref="F42:F44"/>
    <mergeCell ref="D16:D18"/>
    <mergeCell ref="E16:E18"/>
    <mergeCell ref="A3:A5"/>
    <mergeCell ref="B3:B5"/>
    <mergeCell ref="C3:C5"/>
    <mergeCell ref="D3:D5"/>
    <mergeCell ref="E3:E5"/>
    <mergeCell ref="F3:F5"/>
    <mergeCell ref="A16:A18"/>
    <mergeCell ref="F16:F18"/>
    <mergeCell ref="B16:B18"/>
    <mergeCell ref="C16:C18"/>
    <mergeCell ref="D305:D307"/>
    <mergeCell ref="E305:E307"/>
    <mergeCell ref="A294:A296"/>
    <mergeCell ref="B294:B296"/>
    <mergeCell ref="C294:C296"/>
    <mergeCell ref="D294:D296"/>
    <mergeCell ref="E294:E296"/>
    <mergeCell ref="F294:F296"/>
    <mergeCell ref="A305:A307"/>
    <mergeCell ref="F305:F307"/>
    <mergeCell ref="B272:B274"/>
    <mergeCell ref="C272:C274"/>
    <mergeCell ref="D272:D274"/>
    <mergeCell ref="E272:E274"/>
    <mergeCell ref="F272:F274"/>
    <mergeCell ref="A272:A274"/>
    <mergeCell ref="A283:A285"/>
    <mergeCell ref="B283:B285"/>
    <mergeCell ref="C283:C285"/>
    <mergeCell ref="D283:D285"/>
    <mergeCell ref="E283:E285"/>
    <mergeCell ref="F283:F285"/>
    <mergeCell ref="D261:D263"/>
    <mergeCell ref="E261:E263"/>
    <mergeCell ref="A250:A252"/>
    <mergeCell ref="B250:B252"/>
    <mergeCell ref="C250:C252"/>
    <mergeCell ref="D250:D252"/>
    <mergeCell ref="E250:E252"/>
    <mergeCell ref="F250:F252"/>
    <mergeCell ref="A261:A263"/>
    <mergeCell ref="F261:F263"/>
    <mergeCell ref="B261:B263"/>
    <mergeCell ref="C261:C263"/>
    <mergeCell ref="B218:B220"/>
    <mergeCell ref="C218:C220"/>
    <mergeCell ref="D218:D220"/>
    <mergeCell ref="E218:E220"/>
    <mergeCell ref="F218:F220"/>
    <mergeCell ref="A218:A220"/>
    <mergeCell ref="A234:A236"/>
    <mergeCell ref="B234:B236"/>
    <mergeCell ref="C234:C236"/>
    <mergeCell ref="D234:D236"/>
    <mergeCell ref="E234:E236"/>
    <mergeCell ref="F234:F236"/>
    <mergeCell ref="D202:D204"/>
    <mergeCell ref="E202:E204"/>
    <mergeCell ref="A183:A185"/>
    <mergeCell ref="B183:B185"/>
    <mergeCell ref="C183:C185"/>
    <mergeCell ref="D183:D185"/>
    <mergeCell ref="E183:E185"/>
    <mergeCell ref="F183:F185"/>
    <mergeCell ref="A202:A204"/>
    <mergeCell ref="F202:F204"/>
    <mergeCell ref="B202:B204"/>
    <mergeCell ref="C202:C204"/>
    <mergeCell ref="B110:B112"/>
    <mergeCell ref="C110:C112"/>
    <mergeCell ref="B145:B147"/>
    <mergeCell ref="C145:C147"/>
    <mergeCell ref="D145:D147"/>
    <mergeCell ref="E145:E147"/>
    <mergeCell ref="F145:F147"/>
    <mergeCell ref="A145:A147"/>
    <mergeCell ref="A164:A166"/>
    <mergeCell ref="B164:B166"/>
    <mergeCell ref="C164:C166"/>
    <mergeCell ref="D164:D166"/>
    <mergeCell ref="E164:E166"/>
    <mergeCell ref="F164:F166"/>
    <mergeCell ref="D110:D112"/>
    <mergeCell ref="E110:E112"/>
  </mergeCells>
  <printOptions horizontalCentered="1"/>
  <pageMargins left="0.7" right="0.7" top="0.75" bottom="0.75" header="0" footer="0"/>
  <pageSetup paperSize="9" scale="61" fitToHeight="0" orientation="portrait" r:id="rId1"/>
  <headerFooter>
    <oddHeader>&amp;CMistrzostwa Wielkopolski LZS w Wieloboju Atletycznym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3:H47"/>
  <sheetViews>
    <sheetView workbookViewId="0">
      <selection activeCell="K34" sqref="K34"/>
    </sheetView>
  </sheetViews>
  <sheetFormatPr defaultColWidth="14.42578125" defaultRowHeight="15" customHeight="1" x14ac:dyDescent="0.25"/>
  <cols>
    <col min="1" max="1" width="3.85546875" customWidth="1"/>
    <col min="2" max="2" width="20.5703125" customWidth="1"/>
    <col min="3" max="3" width="24.5703125" customWidth="1"/>
    <col min="4" max="4" width="6.28515625" customWidth="1"/>
    <col min="5" max="5" width="9.7109375" customWidth="1"/>
    <col min="6" max="6" width="10" hidden="1" customWidth="1"/>
    <col min="7" max="7" width="12" hidden="1" customWidth="1"/>
    <col min="8" max="8" width="5.5703125" customWidth="1"/>
  </cols>
  <sheetData>
    <row r="3" spans="1:8" ht="30" customHeight="1" x14ac:dyDescent="0.25"/>
    <row r="4" spans="1:8" x14ac:dyDescent="0.25">
      <c r="A4" s="183" t="s">
        <v>1</v>
      </c>
      <c r="B4" s="183" t="s">
        <v>2</v>
      </c>
      <c r="C4" s="183" t="s">
        <v>3</v>
      </c>
      <c r="D4" s="183" t="s">
        <v>4</v>
      </c>
      <c r="E4" s="183" t="s">
        <v>150</v>
      </c>
      <c r="F4" s="183" t="s">
        <v>151</v>
      </c>
      <c r="G4" s="183" t="s">
        <v>152</v>
      </c>
      <c r="H4" s="183" t="s">
        <v>153</v>
      </c>
    </row>
    <row r="5" spans="1:8" x14ac:dyDescent="0.25">
      <c r="A5" s="184"/>
      <c r="B5" s="184"/>
      <c r="C5" s="184"/>
      <c r="D5" s="184"/>
      <c r="E5" s="184"/>
      <c r="F5" s="184"/>
      <c r="G5" s="184"/>
      <c r="H5" s="184"/>
    </row>
    <row r="6" spans="1:8" x14ac:dyDescent="0.25">
      <c r="A6" s="199"/>
      <c r="B6" s="199"/>
      <c r="C6" s="199"/>
      <c r="D6" s="199"/>
      <c r="E6" s="199"/>
      <c r="F6" s="199"/>
      <c r="G6" s="199"/>
      <c r="H6" s="199"/>
    </row>
    <row r="7" spans="1:8" x14ac:dyDescent="0.25">
      <c r="A7" s="66"/>
      <c r="B7" s="67" t="s">
        <v>154</v>
      </c>
      <c r="C7" s="6"/>
      <c r="D7" s="7"/>
      <c r="E7" s="7"/>
      <c r="F7" s="7"/>
      <c r="G7" s="7"/>
      <c r="H7" s="7"/>
    </row>
    <row r="8" spans="1:8" x14ac:dyDescent="0.25">
      <c r="A8" s="5">
        <v>3</v>
      </c>
      <c r="B8" s="6" t="s">
        <v>33</v>
      </c>
      <c r="C8" s="6" t="s">
        <v>34</v>
      </c>
      <c r="D8" s="7">
        <v>2017</v>
      </c>
      <c r="E8" s="7">
        <v>5</v>
      </c>
      <c r="F8" s="7">
        <v>5</v>
      </c>
      <c r="G8" s="7"/>
      <c r="H8" s="7" t="s">
        <v>106</v>
      </c>
    </row>
    <row r="9" spans="1:8" x14ac:dyDescent="0.25">
      <c r="A9" s="5">
        <v>4</v>
      </c>
      <c r="B9" s="6" t="s">
        <v>86</v>
      </c>
      <c r="C9" s="6" t="s">
        <v>34</v>
      </c>
      <c r="D9" s="7">
        <v>2017</v>
      </c>
      <c r="E9" s="68">
        <v>5</v>
      </c>
      <c r="F9" s="68">
        <v>5</v>
      </c>
      <c r="G9" s="68"/>
      <c r="H9" s="7" t="s">
        <v>109</v>
      </c>
    </row>
    <row r="10" spans="1:8" x14ac:dyDescent="0.25">
      <c r="A10" s="5">
        <v>5</v>
      </c>
      <c r="B10" s="6" t="s">
        <v>129</v>
      </c>
      <c r="C10" s="6" t="s">
        <v>34</v>
      </c>
      <c r="D10" s="7">
        <v>2017</v>
      </c>
      <c r="E10" s="7">
        <v>5</v>
      </c>
      <c r="F10" s="7">
        <v>5</v>
      </c>
      <c r="G10" s="7"/>
      <c r="H10" s="7" t="s">
        <v>109</v>
      </c>
    </row>
    <row r="11" spans="1:8" x14ac:dyDescent="0.25">
      <c r="A11" s="66">
        <v>6</v>
      </c>
      <c r="B11" s="6" t="s">
        <v>84</v>
      </c>
      <c r="C11" s="6" t="s">
        <v>32</v>
      </c>
      <c r="D11" s="7">
        <v>2015</v>
      </c>
      <c r="E11" s="7">
        <v>5</v>
      </c>
      <c r="F11" s="7"/>
      <c r="G11" s="7"/>
      <c r="H11" s="7" t="s">
        <v>109</v>
      </c>
    </row>
    <row r="12" spans="1:8" x14ac:dyDescent="0.25">
      <c r="A12" s="5">
        <v>7</v>
      </c>
      <c r="B12" s="6" t="s">
        <v>72</v>
      </c>
      <c r="C12" s="6"/>
      <c r="D12" s="7">
        <v>2015</v>
      </c>
      <c r="E12" s="7">
        <v>5</v>
      </c>
      <c r="F12" s="7">
        <v>7</v>
      </c>
      <c r="G12" s="7"/>
      <c r="H12" s="7" t="s">
        <v>109</v>
      </c>
    </row>
    <row r="13" spans="1:8" x14ac:dyDescent="0.25">
      <c r="A13" s="5">
        <v>8</v>
      </c>
      <c r="B13" s="6" t="s">
        <v>79</v>
      </c>
      <c r="C13" s="6" t="s">
        <v>32</v>
      </c>
      <c r="D13" s="7">
        <v>2014</v>
      </c>
      <c r="E13" s="7">
        <v>5</v>
      </c>
      <c r="F13" s="7"/>
      <c r="G13" s="7"/>
      <c r="H13" s="7" t="s">
        <v>109</v>
      </c>
    </row>
    <row r="14" spans="1:8" x14ac:dyDescent="0.25">
      <c r="A14" s="5">
        <v>9</v>
      </c>
      <c r="B14" s="6" t="s">
        <v>82</v>
      </c>
      <c r="C14" s="6" t="s">
        <v>32</v>
      </c>
      <c r="D14" s="7">
        <v>2014</v>
      </c>
      <c r="E14" s="5">
        <v>5</v>
      </c>
      <c r="F14" s="5"/>
      <c r="G14" s="5"/>
      <c r="H14" s="7" t="s">
        <v>109</v>
      </c>
    </row>
    <row r="15" spans="1:8" x14ac:dyDescent="0.25">
      <c r="A15" s="5">
        <v>10</v>
      </c>
      <c r="B15" s="6" t="s">
        <v>75</v>
      </c>
      <c r="C15" s="6" t="s">
        <v>32</v>
      </c>
      <c r="D15" s="7">
        <v>2014</v>
      </c>
      <c r="E15" s="5">
        <v>5</v>
      </c>
      <c r="F15" s="5"/>
      <c r="G15" s="5"/>
      <c r="H15" s="7" t="s">
        <v>109</v>
      </c>
    </row>
    <row r="16" spans="1:8" x14ac:dyDescent="0.25">
      <c r="A16" s="66">
        <v>11</v>
      </c>
      <c r="B16" s="6" t="s">
        <v>71</v>
      </c>
      <c r="C16" s="6" t="s">
        <v>34</v>
      </c>
      <c r="D16" s="7">
        <v>2014</v>
      </c>
      <c r="E16" s="7">
        <v>5</v>
      </c>
      <c r="F16" s="7">
        <v>5</v>
      </c>
      <c r="G16" s="7"/>
      <c r="H16" s="7" t="s">
        <v>109</v>
      </c>
    </row>
    <row r="17" spans="1:8" x14ac:dyDescent="0.25">
      <c r="A17" s="5">
        <v>12</v>
      </c>
      <c r="B17" s="6" t="s">
        <v>87</v>
      </c>
      <c r="C17" s="6" t="s">
        <v>34</v>
      </c>
      <c r="D17" s="7">
        <v>2014</v>
      </c>
      <c r="E17" s="5">
        <v>5</v>
      </c>
      <c r="F17" s="5">
        <v>5</v>
      </c>
      <c r="G17" s="5"/>
      <c r="H17" s="7" t="s">
        <v>109</v>
      </c>
    </row>
    <row r="18" spans="1:8" x14ac:dyDescent="0.25">
      <c r="A18" s="5">
        <v>13</v>
      </c>
      <c r="B18" s="6" t="s">
        <v>81</v>
      </c>
      <c r="C18" s="6" t="s">
        <v>32</v>
      </c>
      <c r="D18" s="7">
        <v>2013</v>
      </c>
      <c r="E18" s="7">
        <v>5</v>
      </c>
      <c r="F18" s="7"/>
      <c r="G18" s="7"/>
      <c r="H18" s="7" t="s">
        <v>109</v>
      </c>
    </row>
    <row r="19" spans="1:8" x14ac:dyDescent="0.25">
      <c r="A19" s="5">
        <v>14</v>
      </c>
      <c r="B19" s="6" t="s">
        <v>68</v>
      </c>
      <c r="C19" s="6" t="s">
        <v>24</v>
      </c>
      <c r="D19" s="7">
        <v>2014</v>
      </c>
      <c r="E19" s="7">
        <v>5</v>
      </c>
      <c r="F19" s="7"/>
      <c r="G19" s="7"/>
      <c r="H19" s="7" t="s">
        <v>109</v>
      </c>
    </row>
    <row r="20" spans="1:8" x14ac:dyDescent="0.25">
      <c r="A20" s="5">
        <v>15</v>
      </c>
      <c r="B20" s="6" t="s">
        <v>78</v>
      </c>
      <c r="C20" s="6" t="s">
        <v>32</v>
      </c>
      <c r="D20" s="7">
        <v>2015</v>
      </c>
      <c r="E20" s="7">
        <v>7</v>
      </c>
      <c r="F20" s="7">
        <v>8</v>
      </c>
      <c r="G20" s="7"/>
      <c r="H20" s="7" t="s">
        <v>109</v>
      </c>
    </row>
    <row r="21" spans="1:8" x14ac:dyDescent="0.25">
      <c r="A21" s="66">
        <v>16</v>
      </c>
      <c r="B21" s="16" t="s">
        <v>31</v>
      </c>
      <c r="C21" s="6" t="s">
        <v>32</v>
      </c>
      <c r="D21" s="69">
        <v>2013</v>
      </c>
      <c r="E21" s="69">
        <v>8</v>
      </c>
      <c r="F21" s="69">
        <v>10</v>
      </c>
      <c r="G21" s="69"/>
      <c r="H21" s="7" t="s">
        <v>106</v>
      </c>
    </row>
    <row r="22" spans="1:8" x14ac:dyDescent="0.25">
      <c r="A22" s="5">
        <v>17</v>
      </c>
      <c r="B22" s="29" t="s">
        <v>155</v>
      </c>
      <c r="C22" s="29" t="s">
        <v>58</v>
      </c>
      <c r="D22" s="5">
        <v>2014</v>
      </c>
      <c r="E22" s="7">
        <v>8</v>
      </c>
      <c r="F22" s="7"/>
      <c r="G22" s="7"/>
      <c r="H22" s="7" t="s">
        <v>109</v>
      </c>
    </row>
    <row r="23" spans="1:8" x14ac:dyDescent="0.25">
      <c r="A23" s="5">
        <v>18</v>
      </c>
      <c r="B23" s="6" t="s">
        <v>69</v>
      </c>
      <c r="C23" s="6" t="s">
        <v>32</v>
      </c>
      <c r="D23" s="7">
        <v>2013</v>
      </c>
      <c r="E23" s="7">
        <v>8</v>
      </c>
      <c r="F23" s="7">
        <v>10</v>
      </c>
      <c r="G23" s="7"/>
      <c r="H23" s="7" t="s">
        <v>109</v>
      </c>
    </row>
    <row r="24" spans="1:8" x14ac:dyDescent="0.25">
      <c r="A24" s="5">
        <v>19</v>
      </c>
      <c r="B24" s="6" t="s">
        <v>74</v>
      </c>
      <c r="C24" s="6" t="s">
        <v>32</v>
      </c>
      <c r="D24" s="7">
        <v>2013</v>
      </c>
      <c r="E24" s="7">
        <v>9</v>
      </c>
      <c r="F24" s="7">
        <v>11</v>
      </c>
      <c r="G24" s="7"/>
      <c r="H24" s="7" t="s">
        <v>109</v>
      </c>
    </row>
    <row r="25" spans="1:8" x14ac:dyDescent="0.25">
      <c r="A25" s="5"/>
      <c r="B25" s="67" t="s">
        <v>156</v>
      </c>
      <c r="C25" s="6"/>
      <c r="D25" s="7"/>
      <c r="E25" s="7"/>
      <c r="F25" s="7"/>
      <c r="G25" s="7"/>
      <c r="H25" s="7"/>
    </row>
    <row r="26" spans="1:8" x14ac:dyDescent="0.25">
      <c r="A26" s="5">
        <v>20</v>
      </c>
      <c r="B26" s="70" t="s">
        <v>85</v>
      </c>
      <c r="C26" s="70" t="s">
        <v>32</v>
      </c>
      <c r="D26" s="71">
        <v>2014</v>
      </c>
      <c r="E26" s="71">
        <v>3</v>
      </c>
      <c r="F26" s="70"/>
      <c r="G26" s="70"/>
      <c r="H26" s="70" t="s">
        <v>109</v>
      </c>
    </row>
    <row r="27" spans="1:8" x14ac:dyDescent="0.25">
      <c r="A27" s="66">
        <v>21</v>
      </c>
      <c r="B27" s="6" t="s">
        <v>25</v>
      </c>
      <c r="C27" s="6" t="s">
        <v>24</v>
      </c>
      <c r="D27" s="7">
        <v>2014</v>
      </c>
      <c r="E27" s="7">
        <v>10</v>
      </c>
      <c r="F27" s="7">
        <v>10</v>
      </c>
      <c r="G27" s="7"/>
      <c r="H27" s="7" t="s">
        <v>106</v>
      </c>
    </row>
    <row r="28" spans="1:8" x14ac:dyDescent="0.25">
      <c r="A28" s="5">
        <v>22</v>
      </c>
      <c r="B28" s="6" t="s">
        <v>30</v>
      </c>
      <c r="C28" s="6" t="s">
        <v>24</v>
      </c>
      <c r="D28" s="7">
        <v>2014</v>
      </c>
      <c r="E28" s="7">
        <v>10</v>
      </c>
      <c r="F28" s="7">
        <v>10</v>
      </c>
      <c r="G28" s="7"/>
      <c r="H28" s="7" t="s">
        <v>106</v>
      </c>
    </row>
    <row r="29" spans="1:8" x14ac:dyDescent="0.25">
      <c r="A29" s="5">
        <v>23</v>
      </c>
      <c r="B29" s="6" t="s">
        <v>76</v>
      </c>
      <c r="C29" s="6" t="s">
        <v>32</v>
      </c>
      <c r="D29" s="7">
        <v>2015</v>
      </c>
      <c r="E29" s="7">
        <v>10</v>
      </c>
      <c r="F29" s="7"/>
      <c r="G29" s="7"/>
      <c r="H29" s="7" t="s">
        <v>109</v>
      </c>
    </row>
    <row r="30" spans="1:8" x14ac:dyDescent="0.25">
      <c r="A30" s="5">
        <v>24</v>
      </c>
      <c r="B30" s="6" t="s">
        <v>83</v>
      </c>
      <c r="C30" s="6" t="s">
        <v>34</v>
      </c>
      <c r="D30" s="7">
        <v>2014</v>
      </c>
      <c r="E30" s="7">
        <v>10</v>
      </c>
      <c r="F30" s="7">
        <v>12</v>
      </c>
      <c r="G30" s="7"/>
      <c r="H30" s="7" t="s">
        <v>109</v>
      </c>
    </row>
    <row r="31" spans="1:8" x14ac:dyDescent="0.25">
      <c r="A31" s="5">
        <v>25</v>
      </c>
      <c r="B31" s="6" t="s">
        <v>77</v>
      </c>
      <c r="C31" s="6" t="s">
        <v>34</v>
      </c>
      <c r="D31" s="7">
        <v>2014</v>
      </c>
      <c r="E31" s="7">
        <v>10</v>
      </c>
      <c r="F31" s="7">
        <v>12</v>
      </c>
      <c r="G31" s="7"/>
      <c r="H31" s="7" t="s">
        <v>109</v>
      </c>
    </row>
    <row r="32" spans="1:8" x14ac:dyDescent="0.25">
      <c r="A32" s="66">
        <v>26</v>
      </c>
      <c r="B32" s="6" t="s">
        <v>57</v>
      </c>
      <c r="C32" s="6" t="s">
        <v>58</v>
      </c>
      <c r="D32" s="7">
        <v>2013</v>
      </c>
      <c r="E32" s="7">
        <v>10</v>
      </c>
      <c r="F32" s="7"/>
      <c r="G32" s="7"/>
      <c r="H32" s="7" t="s">
        <v>109</v>
      </c>
    </row>
    <row r="33" spans="1:8" x14ac:dyDescent="0.25">
      <c r="A33" s="5">
        <v>27</v>
      </c>
      <c r="B33" s="29" t="s">
        <v>131</v>
      </c>
      <c r="C33" s="29" t="s">
        <v>58</v>
      </c>
      <c r="D33" s="72">
        <v>2013</v>
      </c>
      <c r="E33" s="7">
        <v>10</v>
      </c>
      <c r="F33" s="7"/>
      <c r="G33" s="7"/>
      <c r="H33" s="7" t="s">
        <v>109</v>
      </c>
    </row>
    <row r="34" spans="1:8" x14ac:dyDescent="0.25">
      <c r="A34" s="5">
        <v>28</v>
      </c>
      <c r="B34" s="6" t="s">
        <v>67</v>
      </c>
      <c r="C34" s="6" t="s">
        <v>32</v>
      </c>
      <c r="D34" s="73">
        <v>2013</v>
      </c>
      <c r="E34" s="7">
        <v>10</v>
      </c>
      <c r="F34" s="7"/>
      <c r="G34" s="7"/>
      <c r="H34" s="7" t="s">
        <v>109</v>
      </c>
    </row>
    <row r="35" spans="1:8" x14ac:dyDescent="0.25">
      <c r="A35" s="5">
        <v>29</v>
      </c>
      <c r="B35" s="6" t="s">
        <v>132</v>
      </c>
      <c r="C35" s="6" t="s">
        <v>32</v>
      </c>
      <c r="D35" s="73">
        <v>2013</v>
      </c>
      <c r="E35" s="7">
        <v>10</v>
      </c>
      <c r="F35" s="7"/>
      <c r="G35" s="7"/>
      <c r="H35" s="7" t="s">
        <v>109</v>
      </c>
    </row>
    <row r="36" spans="1:8" x14ac:dyDescent="0.25">
      <c r="A36" s="5">
        <v>30</v>
      </c>
      <c r="B36" s="6" t="s">
        <v>62</v>
      </c>
      <c r="C36" s="6" t="s">
        <v>32</v>
      </c>
      <c r="D36" s="73">
        <v>2013</v>
      </c>
      <c r="E36" s="7">
        <v>10</v>
      </c>
      <c r="F36" s="7">
        <v>12</v>
      </c>
      <c r="G36" s="7"/>
      <c r="H36" s="7" t="s">
        <v>109</v>
      </c>
    </row>
    <row r="37" spans="1:8" x14ac:dyDescent="0.25">
      <c r="A37" s="66">
        <v>31</v>
      </c>
      <c r="B37" s="29" t="s">
        <v>26</v>
      </c>
      <c r="C37" s="29" t="s">
        <v>24</v>
      </c>
      <c r="D37" s="5">
        <v>2013</v>
      </c>
      <c r="E37" s="7">
        <v>12</v>
      </c>
      <c r="F37" s="7">
        <v>20</v>
      </c>
      <c r="G37" s="7"/>
      <c r="H37" s="7" t="s">
        <v>106</v>
      </c>
    </row>
    <row r="38" spans="1:8" x14ac:dyDescent="0.25">
      <c r="A38" s="5">
        <v>32</v>
      </c>
      <c r="B38" s="16" t="s">
        <v>27</v>
      </c>
      <c r="C38" s="6" t="s">
        <v>28</v>
      </c>
      <c r="D38" s="7">
        <v>2013</v>
      </c>
      <c r="E38" s="7">
        <v>12</v>
      </c>
      <c r="F38" s="7"/>
      <c r="G38" s="7"/>
      <c r="H38" s="7" t="s">
        <v>106</v>
      </c>
    </row>
    <row r="39" spans="1:8" x14ac:dyDescent="0.25">
      <c r="A39" s="5">
        <v>33</v>
      </c>
      <c r="B39" s="6" t="s">
        <v>65</v>
      </c>
      <c r="C39" s="6" t="s">
        <v>34</v>
      </c>
      <c r="D39" s="7">
        <v>2015</v>
      </c>
      <c r="E39" s="7">
        <v>12</v>
      </c>
      <c r="F39" s="7">
        <v>16</v>
      </c>
      <c r="G39" s="7"/>
      <c r="H39" s="7" t="s">
        <v>109</v>
      </c>
    </row>
    <row r="40" spans="1:8" x14ac:dyDescent="0.25">
      <c r="A40" s="5">
        <v>34</v>
      </c>
      <c r="B40" s="6" t="s">
        <v>61</v>
      </c>
      <c r="C40" s="6" t="s">
        <v>24</v>
      </c>
      <c r="D40" s="7">
        <v>2013</v>
      </c>
      <c r="E40" s="7">
        <v>12</v>
      </c>
      <c r="F40" s="7">
        <v>20</v>
      </c>
      <c r="G40" s="7"/>
      <c r="H40" s="7" t="s">
        <v>109</v>
      </c>
    </row>
    <row r="41" spans="1:8" x14ac:dyDescent="0.25">
      <c r="A41" s="5">
        <v>35</v>
      </c>
      <c r="B41" s="6" t="s">
        <v>60</v>
      </c>
      <c r="C41" s="6" t="s">
        <v>28</v>
      </c>
      <c r="D41" s="7">
        <v>2013</v>
      </c>
      <c r="E41" s="7">
        <v>12</v>
      </c>
      <c r="F41" s="7"/>
      <c r="G41" s="7"/>
      <c r="H41" s="7" t="s">
        <v>109</v>
      </c>
    </row>
    <row r="42" spans="1:8" x14ac:dyDescent="0.25">
      <c r="A42" s="66">
        <v>36</v>
      </c>
      <c r="B42" s="6" t="s">
        <v>80</v>
      </c>
      <c r="C42" s="6" t="s">
        <v>34</v>
      </c>
      <c r="D42" s="7">
        <v>2015</v>
      </c>
      <c r="E42" s="7">
        <v>14</v>
      </c>
      <c r="F42" s="7">
        <v>18</v>
      </c>
      <c r="G42" s="7"/>
      <c r="H42" s="7" t="s">
        <v>109</v>
      </c>
    </row>
    <row r="43" spans="1:8" x14ac:dyDescent="0.25">
      <c r="A43" s="5">
        <v>37</v>
      </c>
      <c r="B43" s="6" t="s">
        <v>59</v>
      </c>
      <c r="C43" s="6" t="s">
        <v>34</v>
      </c>
      <c r="D43" s="7">
        <v>2013</v>
      </c>
      <c r="E43" s="7">
        <v>18</v>
      </c>
      <c r="F43" s="7">
        <v>24</v>
      </c>
      <c r="G43" s="7"/>
      <c r="H43" s="7" t="s">
        <v>109</v>
      </c>
    </row>
    <row r="44" spans="1:8" x14ac:dyDescent="0.25">
      <c r="A44" s="66">
        <v>38</v>
      </c>
      <c r="B44" s="6" t="s">
        <v>23</v>
      </c>
      <c r="C44" s="6" t="s">
        <v>24</v>
      </c>
      <c r="D44" s="7">
        <v>2013</v>
      </c>
      <c r="E44" s="7">
        <v>20</v>
      </c>
      <c r="F44" s="7">
        <v>25</v>
      </c>
      <c r="G44" s="7"/>
      <c r="H44" s="7" t="s">
        <v>106</v>
      </c>
    </row>
    <row r="45" spans="1:8" x14ac:dyDescent="0.25">
      <c r="A45" s="71">
        <v>39</v>
      </c>
      <c r="B45" s="16" t="s">
        <v>29</v>
      </c>
      <c r="C45" s="6" t="s">
        <v>28</v>
      </c>
      <c r="D45" s="7">
        <v>2014</v>
      </c>
      <c r="E45" s="7">
        <v>20</v>
      </c>
      <c r="F45" s="7"/>
      <c r="G45" s="7"/>
      <c r="H45" s="7" t="s">
        <v>106</v>
      </c>
    </row>
    <row r="46" spans="1:8" x14ac:dyDescent="0.25">
      <c r="A46" s="70">
        <v>40</v>
      </c>
      <c r="B46" s="70" t="s">
        <v>66</v>
      </c>
      <c r="C46" s="70" t="s">
        <v>32</v>
      </c>
      <c r="D46" s="71">
        <v>2014</v>
      </c>
      <c r="E46" s="71">
        <v>10</v>
      </c>
      <c r="F46" s="70"/>
      <c r="G46" s="70"/>
      <c r="H46" s="70" t="s">
        <v>109</v>
      </c>
    </row>
    <row r="47" spans="1:8" x14ac:dyDescent="0.25">
      <c r="A47" s="70">
        <v>41</v>
      </c>
      <c r="B47" s="70" t="s">
        <v>70</v>
      </c>
      <c r="C47" s="70" t="s">
        <v>34</v>
      </c>
      <c r="D47" s="71">
        <v>2014</v>
      </c>
      <c r="E47" s="71">
        <v>12</v>
      </c>
      <c r="F47" s="70"/>
      <c r="G47" s="70"/>
      <c r="H47" s="70" t="s">
        <v>109</v>
      </c>
    </row>
  </sheetData>
  <mergeCells count="8">
    <mergeCell ref="F4:F6"/>
    <mergeCell ref="G4:G6"/>
    <mergeCell ref="H4:H6"/>
    <mergeCell ref="A4:A6"/>
    <mergeCell ref="B4:B6"/>
    <mergeCell ref="C4:C6"/>
    <mergeCell ref="D4:D6"/>
    <mergeCell ref="E4:E6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DZ12</vt:lpstr>
      <vt:lpstr>K17</vt:lpstr>
      <vt:lpstr>K23</vt:lpstr>
      <vt:lpstr>CH12</vt:lpstr>
      <vt:lpstr>M17</vt:lpstr>
      <vt:lpstr>M23</vt:lpstr>
      <vt:lpstr>Kl. powiatów</vt:lpstr>
      <vt:lpstr>Arkusze sędziowskie</vt:lpstr>
      <vt:lpstr>Grupy startowe U12</vt:lpstr>
      <vt:lpstr>Uczestnicy</vt:lpstr>
      <vt:lpstr>TABELE_K</vt:lpstr>
      <vt:lpstr>TABELE_M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Agnieszka Szymkowiak</cp:lastModifiedBy>
  <cp:lastPrinted>2025-02-19T08:16:05Z</cp:lastPrinted>
  <dcterms:created xsi:type="dcterms:W3CDTF">2012-09-09T08:38:33Z</dcterms:created>
  <dcterms:modified xsi:type="dcterms:W3CDTF">2025-02-19T08:17:36Z</dcterms:modified>
</cp:coreProperties>
</file>